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45" yWindow="135" windowWidth="14250" windowHeight="11955"/>
  </bookViews>
  <sheets>
    <sheet name="Лист1" sheetId="1" r:id="rId1"/>
  </sheets>
  <externalReferences>
    <externalReference r:id="rId2"/>
  </externalReferences>
  <definedNames>
    <definedName name="OLE_LINK5" localSheetId="0">Лист1!$B$12</definedName>
  </definedNames>
  <calcPr calcId="144525"/>
</workbook>
</file>

<file path=xl/calcChain.xml><?xml version="1.0" encoding="utf-8"?>
<calcChain xmlns="http://schemas.openxmlformats.org/spreadsheetml/2006/main">
  <c r="F52" i="1" l="1"/>
  <c r="I55" i="1"/>
  <c r="I54" i="1"/>
  <c r="H55" i="1"/>
  <c r="H54" i="1"/>
  <c r="H52" i="1" s="1"/>
  <c r="F64" i="1"/>
  <c r="G64" i="1"/>
  <c r="F70" i="1"/>
  <c r="G70" i="1"/>
  <c r="I73" i="1"/>
  <c r="I70" i="1" s="1"/>
  <c r="I72" i="1"/>
  <c r="H73" i="1"/>
  <c r="H72" i="1"/>
  <c r="H70" i="1" s="1"/>
  <c r="I67" i="1"/>
  <c r="I66" i="1"/>
  <c r="H67" i="1"/>
  <c r="H66" i="1"/>
  <c r="H64" i="1" s="1"/>
  <c r="I61" i="1"/>
  <c r="H61" i="1"/>
  <c r="G61" i="1"/>
  <c r="G55" i="1" s="1"/>
  <c r="F61" i="1"/>
  <c r="F55" i="1" s="1"/>
  <c r="I60" i="1"/>
  <c r="H60" i="1"/>
  <c r="G60" i="1"/>
  <c r="G54" i="1" s="1"/>
  <c r="G52" i="1" s="1"/>
  <c r="F60" i="1"/>
  <c r="F54" i="1" s="1"/>
  <c r="E61" i="1"/>
  <c r="E55" i="1" s="1"/>
  <c r="E60" i="1"/>
  <c r="E54" i="1" s="1"/>
  <c r="G43" i="1"/>
  <c r="F43" i="1"/>
  <c r="I46" i="1"/>
  <c r="I45" i="1"/>
  <c r="H46" i="1"/>
  <c r="H45" i="1"/>
  <c r="H43" i="1" s="1"/>
  <c r="E43" i="1"/>
  <c r="E70" i="1" l="1"/>
  <c r="E64" i="1"/>
  <c r="E52" i="1"/>
  <c r="D70" i="1"/>
  <c r="D64" i="1"/>
  <c r="D58" i="1"/>
  <c r="D52" i="1"/>
  <c r="I43" i="1" l="1"/>
  <c r="I52" i="1" l="1"/>
  <c r="D43" i="1"/>
  <c r="I64" i="1" l="1"/>
</calcChain>
</file>

<file path=xl/sharedStrings.xml><?xml version="1.0" encoding="utf-8"?>
<sst xmlns="http://schemas.openxmlformats.org/spreadsheetml/2006/main" count="117" uniqueCount="79">
  <si>
    <t xml:space="preserve">Наименование муниципальной программы </t>
  </si>
  <si>
    <t>Поддержка и развитие малого и среднего предпринимательства, агропромышленного комплекса на территории города Покачи</t>
  </si>
  <si>
    <t>Сроки реализации муниципальной программы</t>
  </si>
  <si>
    <t>«2019 -2025 годы и на период до 2030 года»</t>
  </si>
  <si>
    <t>Куратор муниципальной программы</t>
  </si>
  <si>
    <t>Первый заместитель главы города Покачи</t>
  </si>
  <si>
    <t>Ответственный исполнитель муниципальной программы</t>
  </si>
  <si>
    <t>Управление экономики администрации города Покачи</t>
  </si>
  <si>
    <t>Соисполнители муниципальной программы</t>
  </si>
  <si>
    <t>Комитет по управлению муниципальным имуществом администрации города Покачи</t>
  </si>
  <si>
    <t>Национальная цель</t>
  </si>
  <si>
    <t>Достойный, эффективный труд и успешное предпринимательство</t>
  </si>
  <si>
    <t>Цели муниципальной программы</t>
  </si>
  <si>
    <t>1.Создание благоприятного предпринимательского климата и условий для ведения бизнеса субъектами малого и среднего предпринимательства;</t>
  </si>
  <si>
    <t>2.Обеспечение благоприятного инвестиционного климата.</t>
  </si>
  <si>
    <t>3.Устойчивое развитие агропромышленного комплекса;</t>
  </si>
  <si>
    <t xml:space="preserve">4.Повышение конкурентоспособности продукции, произведенной на территории города Покачи; </t>
  </si>
  <si>
    <t>5. Развитие конкуренции.</t>
  </si>
  <si>
    <t>6.Обеспечение доступности правовой помощи для потребителей.</t>
  </si>
  <si>
    <t>Задачи муниципальной программы</t>
  </si>
  <si>
    <t>1.Формирование в городе благоприятной среды для  развития субъектов малого и среднего предпринимательства.</t>
  </si>
  <si>
    <t>2.Формирование положительного имиджа субъектов малого и среднего предпринимательства.</t>
  </si>
  <si>
    <t>3.Определение приоритетных направлений развития субъектов малого и среднего предпринимательства в городе Покачи.</t>
  </si>
  <si>
    <t>4.Обеспечение доступности финансовой, имущественной, образовательной и информационно-консультационной поддержки для субъектов малого и среднего предпринимательства.</t>
  </si>
  <si>
    <t>5. Увеличение объемов производства и переработки основных видов сельскохозяйственной продукции.</t>
  </si>
  <si>
    <t>6. Поддержка дальнейшего развития малых форм хозяйствования.</t>
  </si>
  <si>
    <t>7.Создание условий для реализации потребителями своих прав и их защиты. Повышение уровня правовой грамотности и формирование у населения навыков рационального потребительского поведения.</t>
  </si>
  <si>
    <t>Подпрограммы</t>
  </si>
  <si>
    <t>Подпрограмма I «Поддержка и развитие малого и среднего предпринимательства на территории города Покачи»;</t>
  </si>
  <si>
    <t>Подпрограмма II «Развитие агропромышленного комплекса и рынков сельскохозяйственной продукции, сырья и продовольствия на территории города Покачи»;</t>
  </si>
  <si>
    <t>Подпрограмма III «Обеспечение защиты прав потребителей».</t>
  </si>
  <si>
    <t>Целевые показатели муниципальной программы</t>
  </si>
  <si>
    <t>№ п/п</t>
  </si>
  <si>
    <t>Наименование целевого показателя</t>
  </si>
  <si>
    <t xml:space="preserve">Документ – основание </t>
  </si>
  <si>
    <t>Значение показателя по годам</t>
  </si>
  <si>
    <t>Базовое значение</t>
  </si>
  <si>
    <t>На момент окончания реализации муниципальной программы</t>
  </si>
  <si>
    <t>Ответственный исполнитель/ соисполнитель за достижение показателя</t>
  </si>
  <si>
    <t>Количество субъектов малого и среднего предпринимательства, ед.</t>
  </si>
  <si>
    <t>Единый реестр субъектов малого и среднего предпринимательства (Федеральная налоговая служба)</t>
  </si>
  <si>
    <t>Количество субъектов малого и среднего предпринимательства - получателей поддержки, ед.</t>
  </si>
  <si>
    <t>Журнал учета - получателей поддержки</t>
  </si>
  <si>
    <t>Доля субъектов малого и среднего предпринимательства - получателей поддержки из числа принявших участие в публичных мероприятиях, %(D) D=n2/n1 где:</t>
  </si>
  <si>
    <t>Журнал учета - количество публичных мероприятий с участием представителей субъектов малого и среднего предпринимательства</t>
  </si>
  <si>
    <t>Количество публичных мероприятий, с участием представителей субъектов малого и среднего предпринимательства, ед.</t>
  </si>
  <si>
    <t>Ежеквартальный отчет о деятельности субъектов малого и среднего предпринимательства</t>
  </si>
  <si>
    <t>Количество поголовья сельскохозяйственных животных, голов</t>
  </si>
  <si>
    <t>Ежеквартальный отчет, предоставляемый руководителями КФХ</t>
  </si>
  <si>
    <t>Производство мяса в живом весе в хозяйствах всех категорий, тонн</t>
  </si>
  <si>
    <t>Доля потребительских споров, разрешенных в досудебном и внесудебном порядке, в общем количестве споров с участием потребителей, % (D)</t>
  </si>
  <si>
    <t>D=b/a*100</t>
  </si>
  <si>
    <t>Журнал учета обращений граждан</t>
  </si>
  <si>
    <t>Единый реестр субъектов малого и среднего предпринимательства, сведения, предоставляемые ФНС; отчет ФНС о численности самозанятых; отчет ПФР о трудовой деятельности индивидуальных предпринимателей</t>
  </si>
  <si>
    <t xml:space="preserve">Параметры финансового обеспечения муниципальной программы </t>
  </si>
  <si>
    <t>Источники финансирования</t>
  </si>
  <si>
    <t>Расходы по годам  (рублей)</t>
  </si>
  <si>
    <t>Всего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</si>
  <si>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</si>
  <si>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</si>
  <si>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</si>
  <si>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</si>
  <si>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</si>
  <si>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Параметры финансового обеспечения региональных проектов, проектов Ханты-Мансийского автономного округа - Югры, реализуемых в городе Покачи</t>
  </si>
  <si>
    <t>Расходы по годам (рублей)</t>
  </si>
  <si>
    <t>Малое и среднее предпринимательство и поддержка индивидуальной предпринимательской инициативы</t>
  </si>
  <si>
    <t xml:space="preserve">(срок реализации 2019 - 2030) </t>
  </si>
  <si>
    <t xml:space="preserve">Популяризация предпринимательства </t>
  </si>
  <si>
    <t>Акселерация субъектов малого и среднего предпринимательства</t>
  </si>
  <si>
    <t>Создание условий для легкого старта и комфортного ведения бизнеса</t>
  </si>
  <si>
    <t>Объем налоговых расходов муниципального образования</t>
  </si>
  <si>
    <t>Количество поголовья сельскохозяйственных животных и птиц, голов</t>
  </si>
  <si>
    <t>Похозяйственная книга</t>
  </si>
  <si>
    <t xml:space="preserve">Количество новых рабочих мест, созданных субъектами малого и среднего предпринимательства- получателями финансовой поддержки, ед. </t>
  </si>
  <si>
    <t xml:space="preserve">Численность занятых в сфере малого и среднего предпринимательства, включая индивидуальных предпринимателей и самозанятых
 (тыс.чел.) 
</t>
  </si>
  <si>
    <t>Таблица 1</t>
  </si>
  <si>
    <t>Паспорт муниципальной программы</t>
  </si>
  <si>
    <t>2028-2030</t>
  </si>
  <si>
    <t>Приложение 1 к постановлению администрации города Покачи от 31.10.2023  № 874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</si>
</sst>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4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4" fontId="2" fillId="0" borderId="7" xfId="0" applyNumberFormat="1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_______&#1055;&#1056;&#1054;&#1045;&#1050;&#1058;&#1067;%20&#1053;&#1040;%20&#1057;&#1054;&#1043;&#1051;&#1040;&#1057;&#1054;&#1042;&#1040;&#1053;&#1048;&#1048;\2_&#1055;&#1086;&#1089;&#1090;&#1072;&#1085;&#1086;&#1074;&#1083;&#1077;&#1085;&#1080;&#1103;%20&#1072;&#1076;&#1084;&#1080;&#1085;&#1080;&#1089;&#1090;&#1088;&#1072;&#1094;&#1080;&#1080;\2023\&#1055;&#1040;-745_&#1054;&#1042;&#1048;%20&#1074;%20&#1055;&#1040;&#1043;%20&#8470;1015%20&#1084;&#1091;&#1085;%20&#1087;&#1088;&#1086;&#1075;%20&#1072;&#1075;&#1088;&#1086;%20&#1043;&#1088;&#1077;&#1082;%20&#1059;&#1069;\&#1055;&#1088;&#1080;&#1083;&#1086;&#1078;&#1077;&#1085;&#1080;&#1077;%202%20&#1082;%20&#1087;&#1086;&#1089;&#1090;&#1072;&#1085;&#1086;&#1074;&#1083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  <sheetName val="Лист1 (2)"/>
      <sheetName val="Лист2"/>
      <sheetName val="Лист3"/>
    </sheetNames>
    <sheetDataSet>
      <sheetData sheetId="0">
        <row r="16"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N22">
            <v>15000</v>
          </cell>
          <cell r="O22">
            <v>15000</v>
          </cell>
          <cell r="P22">
            <v>15000</v>
          </cell>
          <cell r="Q22">
            <v>15000</v>
          </cell>
        </row>
        <row r="36"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N37">
            <v>96852.63</v>
          </cell>
          <cell r="O37">
            <v>96852.63</v>
          </cell>
          <cell r="P37">
            <v>96852.63</v>
          </cell>
          <cell r="Q37">
            <v>96852.63</v>
          </cell>
        </row>
        <row r="41"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N42">
            <v>111852.63</v>
          </cell>
          <cell r="O42">
            <v>111852.63</v>
          </cell>
          <cell r="P42">
            <v>111852.63</v>
          </cell>
          <cell r="Q42">
            <v>111852.63</v>
          </cell>
        </row>
        <row r="70"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N71">
            <v>111852.63</v>
          </cell>
          <cell r="O71">
            <v>111852.63</v>
          </cell>
          <cell r="P71">
            <v>111852.63</v>
          </cell>
          <cell r="Q71">
            <v>111852.63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Layout" zoomScale="85" zoomScaleNormal="90" zoomScalePageLayoutView="85" workbookViewId="0">
      <selection activeCell="J3" sqref="J3"/>
    </sheetView>
  </sheetViews>
  <sheetFormatPr defaultRowHeight="15" x14ac:dyDescent="0.25"/>
  <cols>
    <col min="1" max="1" width="30" style="1" customWidth="1"/>
    <col min="2" max="2" width="4.42578125" style="1" customWidth="1"/>
    <col min="3" max="3" width="25" style="1" customWidth="1"/>
    <col min="4" max="4" width="24.28515625" style="1" customWidth="1"/>
    <col min="5" max="8" width="13.42578125" style="9" customWidth="1"/>
    <col min="9" max="9" width="15.42578125" style="1" customWidth="1"/>
    <col min="10" max="10" width="25.28515625" style="1" customWidth="1"/>
    <col min="11" max="16384" width="9.140625" style="1"/>
  </cols>
  <sheetData>
    <row r="1" spans="1:10" ht="49.5" customHeight="1" x14ac:dyDescent="0.25">
      <c r="I1" s="23" t="s">
        <v>78</v>
      </c>
      <c r="J1" s="23"/>
    </row>
    <row r="3" spans="1:10" ht="15.75" customHeight="1" x14ac:dyDescent="0.25">
      <c r="J3" s="16" t="s">
        <v>75</v>
      </c>
    </row>
    <row r="5" spans="1:10" ht="15.75" customHeight="1" x14ac:dyDescent="0.25">
      <c r="B5" s="26" t="s">
        <v>76</v>
      </c>
      <c r="C5" s="26"/>
      <c r="D5" s="26"/>
      <c r="E5" s="26"/>
      <c r="F5" s="26"/>
      <c r="G5" s="26"/>
      <c r="H5" s="26"/>
      <c r="I5" s="26"/>
      <c r="J5" s="26"/>
    </row>
    <row r="7" spans="1:10" ht="63.75" customHeight="1" x14ac:dyDescent="0.25">
      <c r="A7" s="6" t="s">
        <v>0</v>
      </c>
      <c r="B7" s="27" t="s">
        <v>1</v>
      </c>
      <c r="C7" s="28"/>
      <c r="D7" s="29"/>
      <c r="E7" s="44" t="s">
        <v>2</v>
      </c>
      <c r="F7" s="45"/>
      <c r="G7" s="45"/>
      <c r="H7" s="46"/>
      <c r="I7" s="44" t="s">
        <v>3</v>
      </c>
      <c r="J7" s="46"/>
    </row>
    <row r="8" spans="1:10" ht="31.5" customHeight="1" x14ac:dyDescent="0.25">
      <c r="A8" s="3" t="s">
        <v>4</v>
      </c>
      <c r="B8" s="32" t="s">
        <v>5</v>
      </c>
      <c r="C8" s="33"/>
      <c r="D8" s="33"/>
      <c r="E8" s="33"/>
      <c r="F8" s="33"/>
      <c r="G8" s="33"/>
      <c r="H8" s="33"/>
      <c r="I8" s="33"/>
      <c r="J8" s="34"/>
    </row>
    <row r="9" spans="1:10" ht="39.75" customHeight="1" x14ac:dyDescent="0.25">
      <c r="A9" s="7" t="s">
        <v>6</v>
      </c>
      <c r="B9" s="35" t="s">
        <v>7</v>
      </c>
      <c r="C9" s="36"/>
      <c r="D9" s="36"/>
      <c r="E9" s="36"/>
      <c r="F9" s="36"/>
      <c r="G9" s="36"/>
      <c r="H9" s="36"/>
      <c r="I9" s="36"/>
      <c r="J9" s="37"/>
    </row>
    <row r="10" spans="1:10" ht="36.75" customHeight="1" x14ac:dyDescent="0.25">
      <c r="A10" s="6" t="s">
        <v>8</v>
      </c>
      <c r="B10" s="59" t="s">
        <v>9</v>
      </c>
      <c r="C10" s="60"/>
      <c r="D10" s="60"/>
      <c r="E10" s="60"/>
      <c r="F10" s="60"/>
      <c r="G10" s="60"/>
      <c r="H10" s="60"/>
      <c r="I10" s="60"/>
      <c r="J10" s="61"/>
    </row>
    <row r="11" spans="1:10" ht="15.75" customHeight="1" x14ac:dyDescent="0.25">
      <c r="A11" s="3" t="s">
        <v>10</v>
      </c>
      <c r="B11" s="32" t="s">
        <v>11</v>
      </c>
      <c r="C11" s="33"/>
      <c r="D11" s="33"/>
      <c r="E11" s="33"/>
      <c r="F11" s="33"/>
      <c r="G11" s="33"/>
      <c r="H11" s="33"/>
      <c r="I11" s="33"/>
      <c r="J11" s="34"/>
    </row>
    <row r="12" spans="1:10" ht="15.75" customHeight="1" x14ac:dyDescent="0.25">
      <c r="A12" s="52" t="s">
        <v>12</v>
      </c>
      <c r="B12" s="32" t="s">
        <v>13</v>
      </c>
      <c r="C12" s="33"/>
      <c r="D12" s="33"/>
      <c r="E12" s="33"/>
      <c r="F12" s="33"/>
      <c r="G12" s="33"/>
      <c r="H12" s="33"/>
      <c r="I12" s="33"/>
      <c r="J12" s="34"/>
    </row>
    <row r="13" spans="1:10" ht="15.75" customHeight="1" x14ac:dyDescent="0.25">
      <c r="A13" s="52"/>
      <c r="B13" s="32" t="s">
        <v>14</v>
      </c>
      <c r="C13" s="33"/>
      <c r="D13" s="33"/>
      <c r="E13" s="33"/>
      <c r="F13" s="33"/>
      <c r="G13" s="33"/>
      <c r="H13" s="33"/>
      <c r="I13" s="33"/>
      <c r="J13" s="34"/>
    </row>
    <row r="14" spans="1:10" ht="15.75" customHeight="1" x14ac:dyDescent="0.25">
      <c r="A14" s="52"/>
      <c r="B14" s="32" t="s">
        <v>15</v>
      </c>
      <c r="C14" s="33"/>
      <c r="D14" s="33"/>
      <c r="E14" s="33"/>
      <c r="F14" s="33"/>
      <c r="G14" s="33"/>
      <c r="H14" s="33"/>
      <c r="I14" s="33"/>
      <c r="J14" s="34"/>
    </row>
    <row r="15" spans="1:10" ht="15.75" customHeight="1" x14ac:dyDescent="0.25">
      <c r="A15" s="52"/>
      <c r="B15" s="32" t="s">
        <v>16</v>
      </c>
      <c r="C15" s="33"/>
      <c r="D15" s="33"/>
      <c r="E15" s="33"/>
      <c r="F15" s="33"/>
      <c r="G15" s="33"/>
      <c r="H15" s="33"/>
      <c r="I15" s="33"/>
      <c r="J15" s="34"/>
    </row>
    <row r="16" spans="1:10" ht="15.75" customHeight="1" x14ac:dyDescent="0.25">
      <c r="A16" s="52"/>
      <c r="B16" s="32" t="s">
        <v>17</v>
      </c>
      <c r="C16" s="33"/>
      <c r="D16" s="33"/>
      <c r="E16" s="33"/>
      <c r="F16" s="33"/>
      <c r="G16" s="33"/>
      <c r="H16" s="33"/>
      <c r="I16" s="33"/>
      <c r="J16" s="34"/>
    </row>
    <row r="17" spans="1:10" ht="15.75" customHeight="1" x14ac:dyDescent="0.25">
      <c r="A17" s="52"/>
      <c r="B17" s="32" t="s">
        <v>18</v>
      </c>
      <c r="C17" s="33"/>
      <c r="D17" s="33"/>
      <c r="E17" s="33"/>
      <c r="F17" s="33"/>
      <c r="G17" s="33"/>
      <c r="H17" s="33"/>
      <c r="I17" s="33"/>
      <c r="J17" s="34"/>
    </row>
    <row r="18" spans="1:10" ht="15.75" customHeight="1" x14ac:dyDescent="0.25">
      <c r="A18" s="52" t="s">
        <v>19</v>
      </c>
      <c r="B18" s="32" t="s">
        <v>20</v>
      </c>
      <c r="C18" s="33"/>
      <c r="D18" s="33"/>
      <c r="E18" s="33"/>
      <c r="F18" s="33"/>
      <c r="G18" s="33"/>
      <c r="H18" s="33"/>
      <c r="I18" s="33"/>
      <c r="J18" s="34"/>
    </row>
    <row r="19" spans="1:10" ht="15.75" customHeight="1" x14ac:dyDescent="0.25">
      <c r="A19" s="52"/>
      <c r="B19" s="32" t="s">
        <v>21</v>
      </c>
      <c r="C19" s="33"/>
      <c r="D19" s="33"/>
      <c r="E19" s="33"/>
      <c r="F19" s="33"/>
      <c r="G19" s="33"/>
      <c r="H19" s="33"/>
      <c r="I19" s="33"/>
      <c r="J19" s="34"/>
    </row>
    <row r="20" spans="1:10" ht="15.75" customHeight="1" x14ac:dyDescent="0.25">
      <c r="A20" s="52"/>
      <c r="B20" s="32" t="s">
        <v>22</v>
      </c>
      <c r="C20" s="33"/>
      <c r="D20" s="33"/>
      <c r="E20" s="33"/>
      <c r="F20" s="33"/>
      <c r="G20" s="33"/>
      <c r="H20" s="33"/>
      <c r="I20" s="33"/>
      <c r="J20" s="34"/>
    </row>
    <row r="21" spans="1:10" ht="24" customHeight="1" x14ac:dyDescent="0.25">
      <c r="A21" s="52"/>
      <c r="B21" s="32" t="s">
        <v>23</v>
      </c>
      <c r="C21" s="33"/>
      <c r="D21" s="33"/>
      <c r="E21" s="33"/>
      <c r="F21" s="33"/>
      <c r="G21" s="33"/>
      <c r="H21" s="33"/>
      <c r="I21" s="33"/>
      <c r="J21" s="34"/>
    </row>
    <row r="22" spans="1:10" ht="15.75" customHeight="1" x14ac:dyDescent="0.25">
      <c r="A22" s="52"/>
      <c r="B22" s="32" t="s">
        <v>24</v>
      </c>
      <c r="C22" s="33"/>
      <c r="D22" s="33"/>
      <c r="E22" s="33"/>
      <c r="F22" s="33"/>
      <c r="G22" s="33"/>
      <c r="H22" s="33"/>
      <c r="I22" s="33"/>
      <c r="J22" s="34"/>
    </row>
    <row r="23" spans="1:10" ht="15.75" customHeight="1" x14ac:dyDescent="0.25">
      <c r="A23" s="52"/>
      <c r="B23" s="32" t="s">
        <v>25</v>
      </c>
      <c r="C23" s="33"/>
      <c r="D23" s="33"/>
      <c r="E23" s="33"/>
      <c r="F23" s="33"/>
      <c r="G23" s="33"/>
      <c r="H23" s="33"/>
      <c r="I23" s="33"/>
      <c r="J23" s="34"/>
    </row>
    <row r="24" spans="1:10" ht="33" customHeight="1" x14ac:dyDescent="0.25">
      <c r="A24" s="52"/>
      <c r="B24" s="32" t="s">
        <v>26</v>
      </c>
      <c r="C24" s="33"/>
      <c r="D24" s="33"/>
      <c r="E24" s="33"/>
      <c r="F24" s="33"/>
      <c r="G24" s="33"/>
      <c r="H24" s="33"/>
      <c r="I24" s="33"/>
      <c r="J24" s="34"/>
    </row>
    <row r="25" spans="1:10" ht="15.75" customHeight="1" x14ac:dyDescent="0.25">
      <c r="A25" s="52" t="s">
        <v>27</v>
      </c>
      <c r="B25" s="32" t="s">
        <v>28</v>
      </c>
      <c r="C25" s="33"/>
      <c r="D25" s="33"/>
      <c r="E25" s="33"/>
      <c r="F25" s="33"/>
      <c r="G25" s="33"/>
      <c r="H25" s="33"/>
      <c r="I25" s="33"/>
      <c r="J25" s="34"/>
    </row>
    <row r="26" spans="1:10" ht="15.75" customHeight="1" x14ac:dyDescent="0.25">
      <c r="A26" s="52"/>
      <c r="B26" s="32" t="s">
        <v>29</v>
      </c>
      <c r="C26" s="33"/>
      <c r="D26" s="33"/>
      <c r="E26" s="33"/>
      <c r="F26" s="33"/>
      <c r="G26" s="33"/>
      <c r="H26" s="33"/>
      <c r="I26" s="33"/>
      <c r="J26" s="34"/>
    </row>
    <row r="27" spans="1:10" ht="18" customHeight="1" x14ac:dyDescent="0.25">
      <c r="A27" s="52"/>
      <c r="B27" s="32" t="s">
        <v>30</v>
      </c>
      <c r="C27" s="33"/>
      <c r="D27" s="33"/>
      <c r="E27" s="33"/>
      <c r="F27" s="33"/>
      <c r="G27" s="33"/>
      <c r="H27" s="33"/>
      <c r="I27" s="33"/>
      <c r="J27" s="34"/>
    </row>
    <row r="28" spans="1:10" ht="17.25" customHeight="1" x14ac:dyDescent="0.25">
      <c r="A28" s="52" t="s">
        <v>31</v>
      </c>
      <c r="B28" s="55" t="s">
        <v>32</v>
      </c>
      <c r="C28" s="56" t="s">
        <v>33</v>
      </c>
      <c r="D28" s="56" t="s">
        <v>34</v>
      </c>
      <c r="E28" s="39" t="s">
        <v>35</v>
      </c>
      <c r="F28" s="39"/>
      <c r="G28" s="39"/>
      <c r="H28" s="39"/>
      <c r="I28" s="39"/>
      <c r="J28" s="39"/>
    </row>
    <row r="29" spans="1:10" ht="58.5" customHeight="1" x14ac:dyDescent="0.25">
      <c r="A29" s="52"/>
      <c r="B29" s="55"/>
      <c r="C29" s="56"/>
      <c r="D29" s="56"/>
      <c r="E29" s="2" t="s">
        <v>36</v>
      </c>
      <c r="F29" s="2">
        <v>2024</v>
      </c>
      <c r="G29" s="2">
        <v>2025</v>
      </c>
      <c r="H29" s="2">
        <v>2026</v>
      </c>
      <c r="I29" s="2" t="s">
        <v>37</v>
      </c>
      <c r="J29" s="2" t="s">
        <v>38</v>
      </c>
    </row>
    <row r="30" spans="1:10" ht="68.25" customHeight="1" x14ac:dyDescent="0.25">
      <c r="A30" s="52"/>
      <c r="B30" s="2">
        <v>1</v>
      </c>
      <c r="C30" s="2" t="s">
        <v>39</v>
      </c>
      <c r="D30" s="5" t="s">
        <v>40</v>
      </c>
      <c r="E30" s="2">
        <v>416</v>
      </c>
      <c r="F30" s="2">
        <v>447</v>
      </c>
      <c r="G30" s="2">
        <v>449</v>
      </c>
      <c r="H30" s="2">
        <v>455</v>
      </c>
      <c r="I30" s="2">
        <v>480</v>
      </c>
      <c r="J30" s="2" t="s">
        <v>7</v>
      </c>
    </row>
    <row r="31" spans="1:10" ht="45" customHeight="1" x14ac:dyDescent="0.25">
      <c r="A31" s="52"/>
      <c r="B31" s="2">
        <v>2</v>
      </c>
      <c r="C31" s="2" t="s">
        <v>41</v>
      </c>
      <c r="D31" s="5" t="s">
        <v>42</v>
      </c>
      <c r="E31" s="2">
        <v>15</v>
      </c>
      <c r="F31" s="2">
        <v>8</v>
      </c>
      <c r="G31" s="2">
        <v>8</v>
      </c>
      <c r="H31" s="2">
        <v>12</v>
      </c>
      <c r="I31" s="2">
        <v>14</v>
      </c>
      <c r="J31" s="2" t="s">
        <v>7</v>
      </c>
    </row>
    <row r="32" spans="1:10" ht="75.75" customHeight="1" x14ac:dyDescent="0.25">
      <c r="A32" s="52"/>
      <c r="B32" s="2">
        <v>3</v>
      </c>
      <c r="C32" s="2" t="s">
        <v>43</v>
      </c>
      <c r="D32" s="5" t="s">
        <v>44</v>
      </c>
      <c r="E32" s="2">
        <v>6</v>
      </c>
      <c r="F32" s="2">
        <v>10</v>
      </c>
      <c r="G32" s="2">
        <v>10</v>
      </c>
      <c r="H32" s="2">
        <v>10</v>
      </c>
      <c r="I32" s="2">
        <v>11</v>
      </c>
      <c r="J32" s="2" t="s">
        <v>7</v>
      </c>
    </row>
    <row r="33" spans="1:10" ht="66.75" customHeight="1" x14ac:dyDescent="0.25">
      <c r="A33" s="52"/>
      <c r="B33" s="8">
        <v>4</v>
      </c>
      <c r="C33" s="2" t="s">
        <v>45</v>
      </c>
      <c r="D33" s="5" t="s">
        <v>44</v>
      </c>
      <c r="E33" s="2">
        <v>10</v>
      </c>
      <c r="F33" s="2">
        <v>14</v>
      </c>
      <c r="G33" s="2">
        <v>15</v>
      </c>
      <c r="H33" s="2">
        <v>16</v>
      </c>
      <c r="I33" s="2">
        <v>20</v>
      </c>
      <c r="J33" s="2" t="s">
        <v>7</v>
      </c>
    </row>
    <row r="34" spans="1:10" ht="75" customHeight="1" x14ac:dyDescent="0.25">
      <c r="A34" s="52"/>
      <c r="B34" s="2">
        <v>5</v>
      </c>
      <c r="C34" s="2" t="s">
        <v>73</v>
      </c>
      <c r="D34" s="5" t="s">
        <v>46</v>
      </c>
      <c r="E34" s="2">
        <v>3</v>
      </c>
      <c r="F34" s="2">
        <v>6</v>
      </c>
      <c r="G34" s="2">
        <v>5</v>
      </c>
      <c r="H34" s="2">
        <v>6</v>
      </c>
      <c r="I34" s="2">
        <v>7</v>
      </c>
      <c r="J34" s="2" t="s">
        <v>7</v>
      </c>
    </row>
    <row r="35" spans="1:10" ht="36" x14ac:dyDescent="0.25">
      <c r="A35" s="52"/>
      <c r="B35" s="2">
        <v>6</v>
      </c>
      <c r="C35" s="2" t="s">
        <v>47</v>
      </c>
      <c r="D35" s="5" t="s">
        <v>48</v>
      </c>
      <c r="E35" s="2">
        <v>206</v>
      </c>
      <c r="F35" s="2">
        <v>0</v>
      </c>
      <c r="G35" s="2">
        <v>0</v>
      </c>
      <c r="H35" s="2">
        <v>0</v>
      </c>
      <c r="I35" s="2">
        <v>0</v>
      </c>
      <c r="J35" s="2" t="s">
        <v>7</v>
      </c>
    </row>
    <row r="36" spans="1:10" ht="36" x14ac:dyDescent="0.25">
      <c r="A36" s="52"/>
      <c r="B36" s="2">
        <v>7</v>
      </c>
      <c r="C36" s="2" t="s">
        <v>49</v>
      </c>
      <c r="D36" s="5" t="s">
        <v>48</v>
      </c>
      <c r="E36" s="2">
        <v>64.88</v>
      </c>
      <c r="F36" s="2">
        <v>0</v>
      </c>
      <c r="G36" s="2">
        <v>0</v>
      </c>
      <c r="H36" s="2">
        <v>0</v>
      </c>
      <c r="I36" s="2">
        <v>0</v>
      </c>
      <c r="J36" s="2" t="s">
        <v>7</v>
      </c>
    </row>
    <row r="37" spans="1:10" ht="51.75" customHeight="1" x14ac:dyDescent="0.25">
      <c r="A37" s="52"/>
      <c r="B37" s="2">
        <v>8</v>
      </c>
      <c r="C37" s="2" t="s">
        <v>71</v>
      </c>
      <c r="D37" s="5" t="s">
        <v>72</v>
      </c>
      <c r="E37" s="2">
        <v>80</v>
      </c>
      <c r="F37" s="2">
        <v>82</v>
      </c>
      <c r="G37" s="2">
        <v>82</v>
      </c>
      <c r="H37" s="2">
        <v>85</v>
      </c>
      <c r="I37" s="2">
        <v>85</v>
      </c>
      <c r="J37" s="2" t="s">
        <v>7</v>
      </c>
    </row>
    <row r="38" spans="1:10" ht="66" customHeight="1" x14ac:dyDescent="0.25">
      <c r="A38" s="52"/>
      <c r="B38" s="39">
        <v>9</v>
      </c>
      <c r="C38" s="2" t="s">
        <v>50</v>
      </c>
      <c r="D38" s="57" t="s">
        <v>52</v>
      </c>
      <c r="E38" s="39">
        <v>94.7</v>
      </c>
      <c r="F38" s="39">
        <v>96</v>
      </c>
      <c r="G38" s="39">
        <v>96</v>
      </c>
      <c r="H38" s="40">
        <v>100</v>
      </c>
      <c r="I38" s="40">
        <v>100</v>
      </c>
      <c r="J38" s="39" t="s">
        <v>7</v>
      </c>
    </row>
    <row r="39" spans="1:10" x14ac:dyDescent="0.25">
      <c r="A39" s="52"/>
      <c r="B39" s="39"/>
      <c r="C39" s="2" t="s">
        <v>51</v>
      </c>
      <c r="D39" s="58"/>
      <c r="E39" s="39"/>
      <c r="F39" s="39"/>
      <c r="G39" s="39"/>
      <c r="H39" s="41"/>
      <c r="I39" s="41"/>
      <c r="J39" s="39"/>
    </row>
    <row r="40" spans="1:10" ht="114.75" customHeight="1" x14ac:dyDescent="0.25">
      <c r="A40" s="52"/>
      <c r="B40" s="2">
        <v>10</v>
      </c>
      <c r="C40" s="2" t="s">
        <v>74</v>
      </c>
      <c r="D40" s="5" t="s">
        <v>53</v>
      </c>
      <c r="E40" s="2">
        <v>0.84299999999999997</v>
      </c>
      <c r="F40" s="4">
        <v>2</v>
      </c>
      <c r="G40" s="4">
        <v>2</v>
      </c>
      <c r="H40" s="4">
        <v>2.1</v>
      </c>
      <c r="I40" s="4">
        <v>2.1</v>
      </c>
      <c r="J40" s="2" t="s">
        <v>7</v>
      </c>
    </row>
    <row r="41" spans="1:10" ht="15" customHeight="1" x14ac:dyDescent="0.25">
      <c r="A41" s="52" t="s">
        <v>54</v>
      </c>
      <c r="B41" s="53" t="s">
        <v>55</v>
      </c>
      <c r="C41" s="53"/>
      <c r="D41" s="30" t="s">
        <v>56</v>
      </c>
      <c r="E41" s="30"/>
      <c r="F41" s="30"/>
      <c r="G41" s="30"/>
      <c r="H41" s="30"/>
      <c r="I41" s="30"/>
      <c r="J41" s="30"/>
    </row>
    <row r="42" spans="1:10" ht="15" customHeight="1" x14ac:dyDescent="0.25">
      <c r="A42" s="52"/>
      <c r="B42" s="53"/>
      <c r="C42" s="53"/>
      <c r="D42" s="12" t="s">
        <v>57</v>
      </c>
      <c r="E42" s="13">
        <v>2024</v>
      </c>
      <c r="F42" s="13">
        <v>2025</v>
      </c>
      <c r="G42" s="13">
        <v>2026</v>
      </c>
      <c r="H42" s="13">
        <v>2027</v>
      </c>
      <c r="I42" s="50" t="s">
        <v>77</v>
      </c>
      <c r="J42" s="51"/>
    </row>
    <row r="43" spans="1:10" x14ac:dyDescent="0.25">
      <c r="A43" s="52"/>
      <c r="B43" s="54" t="s">
        <v>58</v>
      </c>
      <c r="C43" s="54"/>
      <c r="D43" s="10">
        <f>D45+D46</f>
        <v>24493331.379999999</v>
      </c>
      <c r="E43" s="10">
        <f>E45+E46</f>
        <v>3398010</v>
      </c>
      <c r="F43" s="10">
        <f>SUM(F44:F47)</f>
        <v>3392834</v>
      </c>
      <c r="G43" s="10">
        <f t="shared" ref="G43:H43" si="0">SUM(G44:G47)</f>
        <v>2278451</v>
      </c>
      <c r="H43" s="10">
        <f t="shared" si="0"/>
        <v>111852.63</v>
      </c>
      <c r="I43" s="24">
        <f>I45+I46</f>
        <v>335557.89</v>
      </c>
      <c r="J43" s="25"/>
    </row>
    <row r="44" spans="1:10" x14ac:dyDescent="0.25">
      <c r="A44" s="52"/>
      <c r="B44" s="54" t="s">
        <v>59</v>
      </c>
      <c r="C44" s="54"/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21">
        <v>0</v>
      </c>
      <c r="J44" s="22"/>
    </row>
    <row r="45" spans="1:10" ht="24" customHeight="1" x14ac:dyDescent="0.25">
      <c r="A45" s="52"/>
      <c r="B45" s="54" t="s">
        <v>60</v>
      </c>
      <c r="C45" s="54"/>
      <c r="D45" s="10">
        <v>21090300</v>
      </c>
      <c r="E45" s="10">
        <v>3223100</v>
      </c>
      <c r="F45" s="10">
        <v>3223100</v>
      </c>
      <c r="G45" s="11">
        <v>2112600</v>
      </c>
      <c r="H45" s="11">
        <f>'[1]Таблица 2'!$N$70</f>
        <v>0</v>
      </c>
      <c r="I45" s="21">
        <f>'[1]Таблица 2'!$O$70+'[1]Таблица 2'!$P$70+'[1]Таблица 2'!$Q$70</f>
        <v>0</v>
      </c>
      <c r="J45" s="22"/>
    </row>
    <row r="46" spans="1:10" x14ac:dyDescent="0.25">
      <c r="A46" s="52"/>
      <c r="B46" s="54" t="s">
        <v>61</v>
      </c>
      <c r="C46" s="54"/>
      <c r="D46" s="10">
        <v>3403031.38</v>
      </c>
      <c r="E46" s="10">
        <v>174910</v>
      </c>
      <c r="F46" s="10">
        <v>169734</v>
      </c>
      <c r="G46" s="11">
        <v>165851</v>
      </c>
      <c r="H46" s="11">
        <f>'[1]Таблица 2'!$N$71</f>
        <v>111852.63</v>
      </c>
      <c r="I46" s="24">
        <f>'[1]Таблица 2'!$O$71+'[1]Таблица 2'!$P$71+'[1]Таблица 2'!$Q$71</f>
        <v>335557.89</v>
      </c>
      <c r="J46" s="25"/>
    </row>
    <row r="47" spans="1:10" ht="24" customHeight="1" x14ac:dyDescent="0.25">
      <c r="A47" s="52"/>
      <c r="B47" s="54" t="s">
        <v>62</v>
      </c>
      <c r="C47" s="54"/>
      <c r="D47" s="10">
        <v>0</v>
      </c>
      <c r="E47" s="10">
        <v>0</v>
      </c>
      <c r="F47" s="11">
        <v>0</v>
      </c>
      <c r="G47" s="11">
        <v>0</v>
      </c>
      <c r="H47" s="11">
        <v>0</v>
      </c>
      <c r="I47" s="21">
        <v>0</v>
      </c>
      <c r="J47" s="22"/>
    </row>
    <row r="48" spans="1:10" ht="17.25" customHeight="1" x14ac:dyDescent="0.25">
      <c r="A48" s="52" t="s">
        <v>63</v>
      </c>
      <c r="B48" s="53" t="s">
        <v>55</v>
      </c>
      <c r="C48" s="53"/>
      <c r="D48" s="30" t="s">
        <v>64</v>
      </c>
      <c r="E48" s="30"/>
      <c r="F48" s="30"/>
      <c r="G48" s="30"/>
      <c r="H48" s="30"/>
      <c r="I48" s="30"/>
      <c r="J48" s="30"/>
    </row>
    <row r="49" spans="1:10" x14ac:dyDescent="0.25">
      <c r="A49" s="52"/>
      <c r="B49" s="53"/>
      <c r="C49" s="53"/>
      <c r="D49" s="14" t="s">
        <v>57</v>
      </c>
      <c r="E49" s="15">
        <v>2024</v>
      </c>
      <c r="F49" s="15">
        <v>2025</v>
      </c>
      <c r="G49" s="15">
        <v>2026</v>
      </c>
      <c r="H49" s="15">
        <v>2027</v>
      </c>
      <c r="I49" s="30" t="s">
        <v>77</v>
      </c>
      <c r="J49" s="30"/>
    </row>
    <row r="50" spans="1:10" ht="15" customHeight="1" x14ac:dyDescent="0.25">
      <c r="A50" s="52"/>
      <c r="B50" s="30" t="s">
        <v>65</v>
      </c>
      <c r="C50" s="30"/>
      <c r="D50" s="30"/>
      <c r="E50" s="30"/>
      <c r="F50" s="30"/>
      <c r="G50" s="30"/>
      <c r="H50" s="30"/>
      <c r="I50" s="30"/>
      <c r="J50" s="30"/>
    </row>
    <row r="51" spans="1:10" ht="15" customHeight="1" x14ac:dyDescent="0.25">
      <c r="A51" s="52"/>
      <c r="B51" s="30" t="s">
        <v>66</v>
      </c>
      <c r="C51" s="30"/>
      <c r="D51" s="30"/>
      <c r="E51" s="30"/>
      <c r="F51" s="30"/>
      <c r="G51" s="30"/>
      <c r="H51" s="30"/>
      <c r="I51" s="30"/>
      <c r="J51" s="30"/>
    </row>
    <row r="52" spans="1:10" ht="15" customHeight="1" x14ac:dyDescent="0.25">
      <c r="A52" s="52"/>
      <c r="B52" s="42" t="s">
        <v>58</v>
      </c>
      <c r="C52" s="42"/>
      <c r="D52" s="10">
        <f>SUM(D53:D56)</f>
        <v>24354264.91</v>
      </c>
      <c r="E52" s="10">
        <f>E54+E55</f>
        <v>3392738</v>
      </c>
      <c r="F52" s="10">
        <f t="shared" ref="F52:H52" si="1">F54+F55</f>
        <v>3392738</v>
      </c>
      <c r="G52" s="10">
        <f t="shared" si="1"/>
        <v>2223792</v>
      </c>
      <c r="H52" s="10">
        <f t="shared" si="1"/>
        <v>111852.63</v>
      </c>
      <c r="I52" s="24">
        <f>I54+I55</f>
        <v>335557.89</v>
      </c>
      <c r="J52" s="25"/>
    </row>
    <row r="53" spans="1:10" ht="15" customHeight="1" x14ac:dyDescent="0.25">
      <c r="A53" s="52"/>
      <c r="B53" s="42" t="s">
        <v>59</v>
      </c>
      <c r="C53" s="42"/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24">
        <v>0</v>
      </c>
      <c r="J53" s="25"/>
    </row>
    <row r="54" spans="1:10" ht="15" customHeight="1" x14ac:dyDescent="0.25">
      <c r="A54" s="52"/>
      <c r="B54" s="42" t="s">
        <v>60</v>
      </c>
      <c r="C54" s="42"/>
      <c r="D54" s="10">
        <v>21061700</v>
      </c>
      <c r="E54" s="10">
        <f t="shared" ref="E54:G55" si="2">E60+E66+E72</f>
        <v>3223100</v>
      </c>
      <c r="F54" s="10">
        <f t="shared" si="2"/>
        <v>3223100</v>
      </c>
      <c r="G54" s="10">
        <f t="shared" si="2"/>
        <v>2112600</v>
      </c>
      <c r="H54" s="10">
        <f>'[1]Таблица 2'!$N$41</f>
        <v>0</v>
      </c>
      <c r="I54" s="24">
        <f>'[1]Таблица 2'!$O$41+'[1]Таблица 2'!$P$41+'[1]Таблица 2'!$Q$41</f>
        <v>0</v>
      </c>
      <c r="J54" s="25"/>
    </row>
    <row r="55" spans="1:10" ht="15" customHeight="1" x14ac:dyDescent="0.25">
      <c r="A55" s="52"/>
      <c r="B55" s="42" t="s">
        <v>61</v>
      </c>
      <c r="C55" s="42"/>
      <c r="D55" s="10">
        <v>3292564.91</v>
      </c>
      <c r="E55" s="10">
        <f t="shared" si="2"/>
        <v>169638</v>
      </c>
      <c r="F55" s="10">
        <f t="shared" si="2"/>
        <v>169638</v>
      </c>
      <c r="G55" s="10">
        <f t="shared" si="2"/>
        <v>111192</v>
      </c>
      <c r="H55" s="10">
        <f>'[1]Таблица 2'!$N$42</f>
        <v>111852.63</v>
      </c>
      <c r="I55" s="24">
        <f>'[1]Таблица 2'!$O$42+'[1]Таблица 2'!$P$42+'[1]Таблица 2'!$Q$42</f>
        <v>335557.89</v>
      </c>
      <c r="J55" s="25"/>
    </row>
    <row r="56" spans="1:10" ht="15" customHeight="1" x14ac:dyDescent="0.25">
      <c r="A56" s="52"/>
      <c r="B56" s="42" t="s">
        <v>62</v>
      </c>
      <c r="C56" s="42"/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21">
        <v>0</v>
      </c>
      <c r="J56" s="22"/>
    </row>
    <row r="57" spans="1:10" ht="21" customHeight="1" x14ac:dyDescent="0.25">
      <c r="A57" s="52"/>
      <c r="B57" s="30" t="s">
        <v>67</v>
      </c>
      <c r="C57" s="30"/>
      <c r="D57" s="30"/>
      <c r="E57" s="30"/>
      <c r="F57" s="30"/>
      <c r="G57" s="30"/>
      <c r="H57" s="30"/>
      <c r="I57" s="30"/>
      <c r="J57" s="30"/>
    </row>
    <row r="58" spans="1:10" ht="15" customHeight="1" x14ac:dyDescent="0.25">
      <c r="A58" s="52"/>
      <c r="B58" s="42" t="s">
        <v>58</v>
      </c>
      <c r="C58" s="42"/>
      <c r="D58" s="10">
        <f>SUM(D59:D62)</f>
        <v>468210.53</v>
      </c>
      <c r="E58" s="10">
        <v>0</v>
      </c>
      <c r="F58" s="10">
        <v>0</v>
      </c>
      <c r="G58" s="10">
        <v>0</v>
      </c>
      <c r="H58" s="10">
        <v>0</v>
      </c>
      <c r="I58" s="24">
        <v>0</v>
      </c>
      <c r="J58" s="43"/>
    </row>
    <row r="59" spans="1:10" ht="15" customHeight="1" x14ac:dyDescent="0.25">
      <c r="A59" s="52"/>
      <c r="B59" s="42" t="s">
        <v>59</v>
      </c>
      <c r="C59" s="42"/>
      <c r="D59" s="10">
        <v>0</v>
      </c>
      <c r="E59" s="18">
        <v>0</v>
      </c>
      <c r="F59" s="18">
        <v>0</v>
      </c>
      <c r="G59" s="18">
        <v>0</v>
      </c>
      <c r="H59" s="18">
        <v>0</v>
      </c>
      <c r="I59" s="24">
        <v>0</v>
      </c>
      <c r="J59" s="43"/>
    </row>
    <row r="60" spans="1:10" ht="15" customHeight="1" x14ac:dyDescent="0.25">
      <c r="A60" s="52"/>
      <c r="B60" s="42" t="s">
        <v>60</v>
      </c>
      <c r="C60" s="42"/>
      <c r="D60" s="10">
        <v>444800</v>
      </c>
      <c r="E60" s="18">
        <f>'[1]Таблица 2'!$K$16</f>
        <v>0</v>
      </c>
      <c r="F60" s="10">
        <f>'[1]Таблица 2'!$L$16</f>
        <v>0</v>
      </c>
      <c r="G60" s="10">
        <f>'[1]Таблица 2'!$M$16</f>
        <v>0</v>
      </c>
      <c r="H60" s="10">
        <f>'[1]Таблица 2'!$N$16</f>
        <v>0</v>
      </c>
      <c r="I60" s="24">
        <f>'[1]Таблица 2'!$O$16+'[1]Таблица 2'!$P$16+'[1]Таблица 2'!$Q$16</f>
        <v>0</v>
      </c>
      <c r="J60" s="43"/>
    </row>
    <row r="61" spans="1:10" ht="15" customHeight="1" x14ac:dyDescent="0.25">
      <c r="A61" s="52"/>
      <c r="B61" s="42" t="s">
        <v>61</v>
      </c>
      <c r="C61" s="42"/>
      <c r="D61" s="10">
        <v>23410.53</v>
      </c>
      <c r="E61" s="10">
        <f>'[1]Таблица 2'!$K$17</f>
        <v>0</v>
      </c>
      <c r="F61" s="10">
        <f>'[1]Таблица 2'!$L$17</f>
        <v>0</v>
      </c>
      <c r="G61" s="10">
        <f>'[1]Таблица 2'!$M$17</f>
        <v>0</v>
      </c>
      <c r="H61" s="10">
        <f>'[1]Таблица 2'!$N$17</f>
        <v>0</v>
      </c>
      <c r="I61" s="24">
        <f>'[1]Таблица 2'!$O$17+'[1]Таблица 2'!$P$17+'[1]Таблица 2'!$Q$17</f>
        <v>0</v>
      </c>
      <c r="J61" s="43"/>
    </row>
    <row r="62" spans="1:10" ht="15" customHeight="1" x14ac:dyDescent="0.25">
      <c r="A62" s="52"/>
      <c r="B62" s="42" t="s">
        <v>62</v>
      </c>
      <c r="C62" s="42"/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24">
        <v>0</v>
      </c>
      <c r="J62" s="43"/>
    </row>
    <row r="63" spans="1:10" ht="19.5" customHeight="1" x14ac:dyDescent="0.25">
      <c r="A63" s="52"/>
      <c r="B63" s="30" t="s">
        <v>68</v>
      </c>
      <c r="C63" s="30"/>
      <c r="D63" s="30"/>
      <c r="E63" s="30"/>
      <c r="F63" s="30"/>
      <c r="G63" s="30"/>
      <c r="H63" s="30"/>
      <c r="I63" s="30"/>
      <c r="J63" s="30"/>
    </row>
    <row r="64" spans="1:10" ht="15" customHeight="1" x14ac:dyDescent="0.25">
      <c r="A64" s="52"/>
      <c r="B64" s="42" t="s">
        <v>58</v>
      </c>
      <c r="C64" s="42"/>
      <c r="D64" s="10">
        <f>SUM(D66:D68)</f>
        <v>15335729.57</v>
      </c>
      <c r="E64" s="10">
        <f>E66+E67</f>
        <v>3136106</v>
      </c>
      <c r="F64" s="10">
        <f t="shared" ref="F64:G64" si="3">F66+F67</f>
        <v>3136106</v>
      </c>
      <c r="G64" s="10">
        <f t="shared" si="3"/>
        <v>1995686</v>
      </c>
      <c r="H64" s="10">
        <f>H66+H67</f>
        <v>96852.63</v>
      </c>
      <c r="I64" s="24">
        <f>I66+I67</f>
        <v>290557.89</v>
      </c>
      <c r="J64" s="25"/>
    </row>
    <row r="65" spans="1:10" ht="15" customHeight="1" x14ac:dyDescent="0.25">
      <c r="A65" s="52"/>
      <c r="B65" s="42" t="s">
        <v>59</v>
      </c>
      <c r="C65" s="42"/>
      <c r="D65" s="10">
        <v>0</v>
      </c>
      <c r="E65" s="10">
        <v>0</v>
      </c>
      <c r="F65" s="18">
        <v>0</v>
      </c>
      <c r="G65" s="18">
        <v>0</v>
      </c>
      <c r="H65" s="18">
        <v>0</v>
      </c>
      <c r="I65" s="24">
        <v>0</v>
      </c>
      <c r="J65" s="25"/>
    </row>
    <row r="66" spans="1:10" ht="15" customHeight="1" x14ac:dyDescent="0.25">
      <c r="A66" s="52"/>
      <c r="B66" s="42" t="s">
        <v>60</v>
      </c>
      <c r="C66" s="42"/>
      <c r="D66" s="10">
        <v>14200900</v>
      </c>
      <c r="E66" s="10">
        <v>2979300</v>
      </c>
      <c r="F66" s="10">
        <v>2979300</v>
      </c>
      <c r="G66" s="10">
        <v>1895900</v>
      </c>
      <c r="H66" s="18">
        <f>'[1]Таблица 2'!$N$36</f>
        <v>0</v>
      </c>
      <c r="I66" s="24">
        <f>'[1]Таблица 2'!$O$36+'[1]Таблица 2'!$P$36+'[1]Таблица 2'!$Q$36</f>
        <v>0</v>
      </c>
      <c r="J66" s="25"/>
    </row>
    <row r="67" spans="1:10" ht="15" customHeight="1" x14ac:dyDescent="0.25">
      <c r="A67" s="52"/>
      <c r="B67" s="42" t="s">
        <v>61</v>
      </c>
      <c r="C67" s="42"/>
      <c r="D67" s="10">
        <v>1134829.57</v>
      </c>
      <c r="E67" s="10">
        <v>156806</v>
      </c>
      <c r="F67" s="10">
        <v>156806</v>
      </c>
      <c r="G67" s="10">
        <v>99786</v>
      </c>
      <c r="H67" s="10">
        <f>'[1]Таблица 2'!$N$37</f>
        <v>96852.63</v>
      </c>
      <c r="I67" s="24">
        <f>'[1]Таблица 2'!$O$37+'[1]Таблица 2'!$P$37+'[1]Таблица 2'!$Q$37</f>
        <v>290557.89</v>
      </c>
      <c r="J67" s="25"/>
    </row>
    <row r="68" spans="1:10" ht="15" customHeight="1" x14ac:dyDescent="0.25">
      <c r="A68" s="52"/>
      <c r="B68" s="42" t="s">
        <v>62</v>
      </c>
      <c r="C68" s="42"/>
      <c r="D68" s="10">
        <v>0</v>
      </c>
      <c r="E68" s="10">
        <v>0</v>
      </c>
      <c r="F68" s="18">
        <v>0</v>
      </c>
      <c r="G68" s="18">
        <v>0</v>
      </c>
      <c r="H68" s="18">
        <v>0</v>
      </c>
      <c r="I68" s="24">
        <v>0</v>
      </c>
      <c r="J68" s="25"/>
    </row>
    <row r="69" spans="1:10" ht="20.25" customHeight="1" x14ac:dyDescent="0.25">
      <c r="A69" s="52"/>
      <c r="B69" s="30" t="s">
        <v>69</v>
      </c>
      <c r="C69" s="30"/>
      <c r="D69" s="30"/>
      <c r="E69" s="30"/>
      <c r="F69" s="30"/>
      <c r="G69" s="30"/>
      <c r="H69" s="30"/>
      <c r="I69" s="30"/>
      <c r="J69" s="30"/>
    </row>
    <row r="70" spans="1:10" ht="15" customHeight="1" x14ac:dyDescent="0.25">
      <c r="A70" s="52"/>
      <c r="B70" s="31" t="s">
        <v>58</v>
      </c>
      <c r="C70" s="31"/>
      <c r="D70" s="10">
        <f>SUM(D71:D74)</f>
        <v>5971580.5300000003</v>
      </c>
      <c r="E70" s="10">
        <f>E72+E73</f>
        <v>256632</v>
      </c>
      <c r="F70" s="10">
        <f t="shared" ref="F70:H70" si="4">F72+F73</f>
        <v>256632</v>
      </c>
      <c r="G70" s="10">
        <f t="shared" si="4"/>
        <v>228106</v>
      </c>
      <c r="H70" s="10">
        <f t="shared" si="4"/>
        <v>15000</v>
      </c>
      <c r="I70" s="24">
        <f>I71+I72+I73+I74</f>
        <v>45000</v>
      </c>
      <c r="J70" s="25"/>
    </row>
    <row r="71" spans="1:10" ht="15" customHeight="1" x14ac:dyDescent="0.25">
      <c r="A71" s="52"/>
      <c r="B71" s="31" t="s">
        <v>59</v>
      </c>
      <c r="C71" s="31"/>
      <c r="D71" s="10">
        <v>0</v>
      </c>
      <c r="E71" s="10">
        <v>0</v>
      </c>
      <c r="F71" s="18">
        <v>0</v>
      </c>
      <c r="G71" s="18">
        <v>0</v>
      </c>
      <c r="H71" s="18">
        <v>0</v>
      </c>
      <c r="I71" s="21">
        <v>0</v>
      </c>
      <c r="J71" s="22"/>
    </row>
    <row r="72" spans="1:10" ht="15" customHeight="1" x14ac:dyDescent="0.25">
      <c r="A72" s="52"/>
      <c r="B72" s="31" t="s">
        <v>60</v>
      </c>
      <c r="C72" s="31"/>
      <c r="D72" s="10">
        <v>5616000</v>
      </c>
      <c r="E72" s="10">
        <v>243800</v>
      </c>
      <c r="F72" s="10">
        <v>243800</v>
      </c>
      <c r="G72" s="10">
        <v>216700</v>
      </c>
      <c r="H72" s="18">
        <f>'[1]Таблица 2'!$N$21</f>
        <v>0</v>
      </c>
      <c r="I72" s="21">
        <f>'[1]Таблица 2'!$O$21+'[1]Таблица 2'!$P$21+'[1]Таблица 2'!$Q$21</f>
        <v>0</v>
      </c>
      <c r="J72" s="22"/>
    </row>
    <row r="73" spans="1:10" ht="15" customHeight="1" x14ac:dyDescent="0.25">
      <c r="A73" s="52"/>
      <c r="B73" s="31" t="s">
        <v>61</v>
      </c>
      <c r="C73" s="31"/>
      <c r="D73" s="10">
        <v>355580.53</v>
      </c>
      <c r="E73" s="10">
        <v>12832</v>
      </c>
      <c r="F73" s="10">
        <v>12832</v>
      </c>
      <c r="G73" s="10">
        <v>11406</v>
      </c>
      <c r="H73" s="11">
        <f>'[1]Таблица 2'!$N$22</f>
        <v>15000</v>
      </c>
      <c r="I73" s="24">
        <f>'[1]Таблица 2'!$O$22+'[1]Таблица 2'!$P$22+'[1]Таблица 2'!$Q$22</f>
        <v>45000</v>
      </c>
      <c r="J73" s="25"/>
    </row>
    <row r="74" spans="1:10" ht="15" customHeight="1" x14ac:dyDescent="0.25">
      <c r="A74" s="52"/>
      <c r="B74" s="31" t="s">
        <v>62</v>
      </c>
      <c r="C74" s="31"/>
      <c r="D74" s="10">
        <v>0</v>
      </c>
      <c r="E74" s="10">
        <v>0</v>
      </c>
      <c r="F74" s="11">
        <v>0</v>
      </c>
      <c r="G74" s="11">
        <v>0</v>
      </c>
      <c r="H74" s="11">
        <v>0</v>
      </c>
      <c r="I74" s="21">
        <v>0</v>
      </c>
      <c r="J74" s="22"/>
    </row>
    <row r="75" spans="1:10" ht="15" customHeight="1" x14ac:dyDescent="0.25">
      <c r="A75" s="38" t="s">
        <v>70</v>
      </c>
      <c r="B75" s="38"/>
      <c r="C75" s="38"/>
      <c r="D75" s="47" t="s">
        <v>64</v>
      </c>
      <c r="E75" s="48"/>
      <c r="F75" s="48"/>
      <c r="G75" s="48"/>
      <c r="H75" s="48"/>
      <c r="I75" s="48"/>
      <c r="J75" s="49"/>
    </row>
    <row r="76" spans="1:10" ht="15" customHeight="1" x14ac:dyDescent="0.25">
      <c r="A76" s="38"/>
      <c r="B76" s="38"/>
      <c r="C76" s="38"/>
      <c r="D76" s="3" t="s">
        <v>57</v>
      </c>
      <c r="E76" s="2">
        <v>2024</v>
      </c>
      <c r="F76" s="2">
        <v>2025</v>
      </c>
      <c r="G76" s="2">
        <v>2026</v>
      </c>
      <c r="H76" s="2">
        <v>2027</v>
      </c>
      <c r="I76" s="19" t="s">
        <v>77</v>
      </c>
      <c r="J76" s="20"/>
    </row>
    <row r="77" spans="1:10" ht="15" customHeight="1" x14ac:dyDescent="0.25">
      <c r="A77" s="38"/>
      <c r="B77" s="38"/>
      <c r="C77" s="38"/>
      <c r="D77" s="10">
        <v>32577000</v>
      </c>
      <c r="E77" s="10">
        <v>5908000</v>
      </c>
      <c r="F77" s="10">
        <v>5908000</v>
      </c>
      <c r="G77" s="10">
        <v>5908000</v>
      </c>
      <c r="H77" s="17">
        <v>0</v>
      </c>
      <c r="I77" s="21">
        <v>0</v>
      </c>
      <c r="J77" s="22"/>
    </row>
  </sheetData>
  <mergeCells count="109">
    <mergeCell ref="A18:A24"/>
    <mergeCell ref="B18:J18"/>
    <mergeCell ref="B19:J19"/>
    <mergeCell ref="B20:J20"/>
    <mergeCell ref="B21:J21"/>
    <mergeCell ref="B22:J22"/>
    <mergeCell ref="B23:J23"/>
    <mergeCell ref="B24:J24"/>
    <mergeCell ref="B10:J10"/>
    <mergeCell ref="B11:J11"/>
    <mergeCell ref="A12:A17"/>
    <mergeCell ref="B12:J12"/>
    <mergeCell ref="B13:J13"/>
    <mergeCell ref="B14:J14"/>
    <mergeCell ref="B15:J15"/>
    <mergeCell ref="B16:J16"/>
    <mergeCell ref="B17:J17"/>
    <mergeCell ref="A41:A47"/>
    <mergeCell ref="B41:C42"/>
    <mergeCell ref="D41:J41"/>
    <mergeCell ref="B43:C43"/>
    <mergeCell ref="B45:C45"/>
    <mergeCell ref="B44:C44"/>
    <mergeCell ref="B47:C47"/>
    <mergeCell ref="B46:C46"/>
    <mergeCell ref="A25:A27"/>
    <mergeCell ref="B25:J25"/>
    <mergeCell ref="B26:J26"/>
    <mergeCell ref="B27:J27"/>
    <mergeCell ref="A28:A40"/>
    <mergeCell ref="B28:B29"/>
    <mergeCell ref="C28:C29"/>
    <mergeCell ref="E28:J28"/>
    <mergeCell ref="D28:D29"/>
    <mergeCell ref="D38:D39"/>
    <mergeCell ref="B38:B39"/>
    <mergeCell ref="F38:F39"/>
    <mergeCell ref="A63:A74"/>
    <mergeCell ref="B63:J63"/>
    <mergeCell ref="B61:C61"/>
    <mergeCell ref="B62:C62"/>
    <mergeCell ref="I61:J61"/>
    <mergeCell ref="I62:J62"/>
    <mergeCell ref="B60:C60"/>
    <mergeCell ref="I59:J59"/>
    <mergeCell ref="I60:J60"/>
    <mergeCell ref="A48:A62"/>
    <mergeCell ref="B48:C49"/>
    <mergeCell ref="D48:J48"/>
    <mergeCell ref="B50:J50"/>
    <mergeCell ref="B51:J51"/>
    <mergeCell ref="B70:C70"/>
    <mergeCell ref="B71:C71"/>
    <mergeCell ref="B72:C72"/>
    <mergeCell ref="B73:C73"/>
    <mergeCell ref="B52:C52"/>
    <mergeCell ref="B64:C64"/>
    <mergeCell ref="B65:C65"/>
    <mergeCell ref="B66:C66"/>
    <mergeCell ref="B67:C67"/>
    <mergeCell ref="B68:C68"/>
    <mergeCell ref="B59:C59"/>
    <mergeCell ref="B69:J69"/>
    <mergeCell ref="B57:J57"/>
    <mergeCell ref="I56:J56"/>
    <mergeCell ref="I58:J58"/>
    <mergeCell ref="J38:J39"/>
    <mergeCell ref="E7:H7"/>
    <mergeCell ref="I7:J7"/>
    <mergeCell ref="D75:J75"/>
    <mergeCell ref="I42:J42"/>
    <mergeCell ref="I43:J43"/>
    <mergeCell ref="I44:J44"/>
    <mergeCell ref="I45:J45"/>
    <mergeCell ref="I46:J46"/>
    <mergeCell ref="I47:J47"/>
    <mergeCell ref="I52:J52"/>
    <mergeCell ref="I53:J53"/>
    <mergeCell ref="I54:J54"/>
    <mergeCell ref="I55:J55"/>
    <mergeCell ref="B53:C53"/>
    <mergeCell ref="B54:C54"/>
    <mergeCell ref="B55:C55"/>
    <mergeCell ref="B56:C56"/>
    <mergeCell ref="B58:C58"/>
    <mergeCell ref="I76:J76"/>
    <mergeCell ref="I77:J77"/>
    <mergeCell ref="I1:J1"/>
    <mergeCell ref="I64:J64"/>
    <mergeCell ref="I65:J65"/>
    <mergeCell ref="I66:J66"/>
    <mergeCell ref="I67:J67"/>
    <mergeCell ref="I68:J68"/>
    <mergeCell ref="I70:J70"/>
    <mergeCell ref="I71:J71"/>
    <mergeCell ref="I72:J72"/>
    <mergeCell ref="I73:J73"/>
    <mergeCell ref="B5:J5"/>
    <mergeCell ref="B7:D7"/>
    <mergeCell ref="I49:J49"/>
    <mergeCell ref="B74:C74"/>
    <mergeCell ref="I74:J74"/>
    <mergeCell ref="B8:J8"/>
    <mergeCell ref="B9:J9"/>
    <mergeCell ref="A75:C77"/>
    <mergeCell ref="E38:E39"/>
    <mergeCell ref="G38:G39"/>
    <mergeCell ref="H38:H39"/>
    <mergeCell ref="I38:I39"/>
  </mergeCells>
  <pageMargins left="0.78740157480314965" right="0.78740157480314965" top="1.1811023622047245" bottom="0.39370078740157483" header="0.31496062992125984" footer="0.31496062992125984"/>
  <pageSetup paperSize="9" scale="72" firstPageNumber="3" fitToHeight="0" orientation="landscape" useFirstPageNumber="1" verticalDpi="300" r:id="rId1"/>
  <headerFooter>
    <oddHeader>&amp;C&amp;10&amp;P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Сабитова Альбина Занировна</dc:creator>
  <cp:lastModifiedBy>Балчугова Вера Владимировна</cp:lastModifiedBy>
  <cp:lastPrinted>2023-11-01T07:35:56Z</cp:lastPrinted>
  <dcterms:created xsi:type="dcterms:W3CDTF">2022-08-30T03:59:16Z</dcterms:created>
  <dcterms:modified xsi:type="dcterms:W3CDTF">2023-11-01T10:11:16Z</dcterms:modified>
</cp:coreProperties>
</file>