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4" r:id="rId1"/>
    <sheet name="Лист2" sheetId="2" r:id="rId2"/>
    <sheet name="Лист3" sheetId="3" r:id="rId3"/>
  </sheets>
  <definedNames>
    <definedName name="_xlnm.Print_Area" localSheetId="0">Лист1!$A$4:$Q$60</definedName>
  </definedNames>
  <calcPr calcId="144525"/>
</workbook>
</file>

<file path=xl/calcChain.xml><?xml version="1.0" encoding="utf-8"?>
<calcChain xmlns="http://schemas.openxmlformats.org/spreadsheetml/2006/main">
  <c r="I42" i="4" l="1"/>
  <c r="H32" i="4" l="1"/>
  <c r="I22" i="4"/>
  <c r="L45" i="4" l="1"/>
  <c r="J45" i="4"/>
  <c r="H45" i="4"/>
  <c r="G45" i="4"/>
  <c r="F45" i="4"/>
  <c r="K45" i="4"/>
  <c r="L44" i="4"/>
  <c r="K44" i="4"/>
  <c r="E44" i="4" s="1"/>
  <c r="J44" i="4"/>
  <c r="E34" i="4"/>
  <c r="L12" i="4" l="1"/>
  <c r="K12" i="4"/>
  <c r="J12" i="4"/>
  <c r="F20" i="4" l="1"/>
  <c r="G20" i="4"/>
  <c r="H20" i="4"/>
  <c r="I20" i="4"/>
  <c r="J20" i="4"/>
  <c r="K20" i="4"/>
  <c r="L20" i="4"/>
  <c r="F19" i="4"/>
  <c r="G19" i="4"/>
  <c r="H19" i="4"/>
  <c r="I19" i="4"/>
  <c r="J19" i="4"/>
  <c r="K19" i="4"/>
  <c r="L19" i="4"/>
  <c r="F17" i="4"/>
  <c r="G17" i="4"/>
  <c r="H17" i="4"/>
  <c r="I17" i="4"/>
  <c r="J17" i="4"/>
  <c r="K17" i="4"/>
  <c r="L17" i="4"/>
  <c r="E15" i="4"/>
  <c r="E14" i="4"/>
  <c r="E12" i="4"/>
  <c r="L42" i="4"/>
  <c r="E42" i="4" s="1"/>
  <c r="L43" i="4"/>
  <c r="K42" i="4"/>
  <c r="L21" i="4"/>
  <c r="L18" i="4"/>
  <c r="K35" i="4" l="1"/>
  <c r="K22" i="4"/>
  <c r="L22" i="4"/>
  <c r="J22" i="4" l="1"/>
  <c r="J27" i="4" s="1"/>
  <c r="H22" i="4" l="1"/>
  <c r="F22" i="4" l="1"/>
  <c r="G22" i="4"/>
  <c r="E43" i="4" l="1"/>
  <c r="E46" i="4"/>
  <c r="E17" i="4"/>
  <c r="G27" i="4"/>
  <c r="H27" i="4"/>
  <c r="K27" i="4"/>
  <c r="E13" i="4"/>
  <c r="E18" i="4" s="1"/>
  <c r="E49" i="4" s="1"/>
  <c r="O54" i="4"/>
  <c r="P54" i="4"/>
  <c r="Q54" i="4"/>
  <c r="O58" i="4"/>
  <c r="P58" i="4"/>
  <c r="Q58" i="4"/>
  <c r="O59" i="4"/>
  <c r="P59" i="4"/>
  <c r="Q59" i="4"/>
  <c r="O60" i="4"/>
  <c r="P60" i="4"/>
  <c r="Q60" i="4"/>
  <c r="O53" i="4"/>
  <c r="P53" i="4"/>
  <c r="Q53" i="4"/>
  <c r="E36" i="4"/>
  <c r="F28" i="4"/>
  <c r="G28" i="4"/>
  <c r="G54" i="4" s="1"/>
  <c r="H28" i="4"/>
  <c r="H54" i="4" s="1"/>
  <c r="I28" i="4"/>
  <c r="I54" i="4" s="1"/>
  <c r="J28" i="4"/>
  <c r="J54" i="4" s="1"/>
  <c r="K28" i="4"/>
  <c r="K54" i="4" s="1"/>
  <c r="L28" i="4"/>
  <c r="L54" i="4" s="1"/>
  <c r="M28" i="4"/>
  <c r="M54" i="4" s="1"/>
  <c r="N28" i="4"/>
  <c r="N54" i="4" s="1"/>
  <c r="F29" i="4"/>
  <c r="F58" i="4" s="1"/>
  <c r="G29" i="4"/>
  <c r="G58" i="4" s="1"/>
  <c r="H29" i="4"/>
  <c r="H58" i="4" s="1"/>
  <c r="I29" i="4"/>
  <c r="I58" i="4" s="1"/>
  <c r="J29" i="4"/>
  <c r="J58" i="4" s="1"/>
  <c r="K29" i="4"/>
  <c r="K58" i="4" s="1"/>
  <c r="L29" i="4"/>
  <c r="L58" i="4" s="1"/>
  <c r="M29" i="4"/>
  <c r="M58" i="4" s="1"/>
  <c r="N29" i="4"/>
  <c r="N58" i="4" s="1"/>
  <c r="F30" i="4"/>
  <c r="F59" i="4" s="1"/>
  <c r="G30" i="4"/>
  <c r="G59" i="4" s="1"/>
  <c r="H30" i="4"/>
  <c r="H59" i="4" s="1"/>
  <c r="I30" i="4"/>
  <c r="I59" i="4" s="1"/>
  <c r="J30" i="4"/>
  <c r="J59" i="4" s="1"/>
  <c r="K30" i="4"/>
  <c r="K59" i="4" s="1"/>
  <c r="L30" i="4"/>
  <c r="M30" i="4"/>
  <c r="M59" i="4" s="1"/>
  <c r="N30" i="4"/>
  <c r="N59" i="4" s="1"/>
  <c r="E31" i="4"/>
  <c r="E60" i="4" s="1"/>
  <c r="F31" i="4"/>
  <c r="F60" i="4" s="1"/>
  <c r="G31" i="4"/>
  <c r="G60" i="4" s="1"/>
  <c r="H31" i="4"/>
  <c r="H60" i="4" s="1"/>
  <c r="I31" i="4"/>
  <c r="I60" i="4" s="1"/>
  <c r="J31" i="4"/>
  <c r="J60" i="4" s="1"/>
  <c r="K31" i="4"/>
  <c r="K60" i="4" s="1"/>
  <c r="L31" i="4"/>
  <c r="L60" i="4" s="1"/>
  <c r="M31" i="4"/>
  <c r="M60" i="4" s="1"/>
  <c r="N31" i="4"/>
  <c r="N60" i="4" s="1"/>
  <c r="F27" i="4"/>
  <c r="F53" i="4" s="1"/>
  <c r="I27" i="4"/>
  <c r="L27" i="4"/>
  <c r="L53" i="4" s="1"/>
  <c r="M27" i="4"/>
  <c r="M53" i="4" s="1"/>
  <c r="N27" i="4"/>
  <c r="N53" i="4" s="1"/>
  <c r="E23" i="4"/>
  <c r="E28" i="4" s="1"/>
  <c r="E54" i="4" s="1"/>
  <c r="E24" i="4"/>
  <c r="E29" i="4" s="1"/>
  <c r="E58" i="4" s="1"/>
  <c r="E25" i="4"/>
  <c r="E30" i="4" s="1"/>
  <c r="E26" i="4"/>
  <c r="F18" i="4"/>
  <c r="F49" i="4" s="1"/>
  <c r="G18" i="4"/>
  <c r="G49" i="4" s="1"/>
  <c r="H18" i="4"/>
  <c r="H49" i="4" s="1"/>
  <c r="I18" i="4"/>
  <c r="I49" i="4" s="1"/>
  <c r="J18" i="4"/>
  <c r="J49" i="4" s="1"/>
  <c r="K18" i="4"/>
  <c r="K49" i="4" s="1"/>
  <c r="L49" i="4"/>
  <c r="M18" i="4"/>
  <c r="M49" i="4" s="1"/>
  <c r="N18" i="4"/>
  <c r="N49" i="4" s="1"/>
  <c r="O18" i="4"/>
  <c r="O49" i="4" s="1"/>
  <c r="P18" i="4"/>
  <c r="P49" i="4" s="1"/>
  <c r="Q18" i="4"/>
  <c r="Q49" i="4" s="1"/>
  <c r="F50" i="4"/>
  <c r="G34" i="4"/>
  <c r="H34" i="4"/>
  <c r="I34" i="4"/>
  <c r="J50" i="4"/>
  <c r="K34" i="4"/>
  <c r="K32" i="4" s="1"/>
  <c r="L34" i="4"/>
  <c r="M19" i="4"/>
  <c r="M34" i="4" s="1"/>
  <c r="N19" i="4"/>
  <c r="N50" i="4" s="1"/>
  <c r="O19" i="4"/>
  <c r="O34" i="4" s="1"/>
  <c r="P19" i="4"/>
  <c r="P34" i="4" s="1"/>
  <c r="Q19" i="4"/>
  <c r="Q34" i="4" s="1"/>
  <c r="F51" i="4"/>
  <c r="G35" i="4"/>
  <c r="I51" i="4"/>
  <c r="J51" i="4"/>
  <c r="M20" i="4"/>
  <c r="M51" i="4" s="1"/>
  <c r="N20" i="4"/>
  <c r="N51" i="4" s="1"/>
  <c r="O20" i="4"/>
  <c r="O35" i="4" s="1"/>
  <c r="P20" i="4"/>
  <c r="P35" i="4" s="1"/>
  <c r="Q20" i="4"/>
  <c r="Q51" i="4" s="1"/>
  <c r="F21" i="4"/>
  <c r="F52" i="4" s="1"/>
  <c r="G21" i="4"/>
  <c r="G52" i="4" s="1"/>
  <c r="H21" i="4"/>
  <c r="H52" i="4" s="1"/>
  <c r="I21" i="4"/>
  <c r="I52" i="4" s="1"/>
  <c r="J21" i="4"/>
  <c r="J52" i="4" s="1"/>
  <c r="K21" i="4"/>
  <c r="K52" i="4" s="1"/>
  <c r="L52" i="4"/>
  <c r="M21" i="4"/>
  <c r="M52" i="4" s="1"/>
  <c r="N21" i="4"/>
  <c r="N52" i="4" s="1"/>
  <c r="O21" i="4"/>
  <c r="O52" i="4" s="1"/>
  <c r="P21" i="4"/>
  <c r="P52" i="4" s="1"/>
  <c r="Q21" i="4"/>
  <c r="Q52" i="4" s="1"/>
  <c r="G48" i="4"/>
  <c r="H48" i="4"/>
  <c r="I48" i="4"/>
  <c r="J48" i="4"/>
  <c r="K48" i="4"/>
  <c r="L48" i="4"/>
  <c r="M17" i="4"/>
  <c r="M48" i="4" s="1"/>
  <c r="N17" i="4"/>
  <c r="N48" i="4" s="1"/>
  <c r="O17" i="4"/>
  <c r="O48" i="4" s="1"/>
  <c r="P17" i="4"/>
  <c r="P48" i="4" s="1"/>
  <c r="Q17" i="4"/>
  <c r="Q48" i="4" s="1"/>
  <c r="E19" i="4"/>
  <c r="E20" i="4"/>
  <c r="E16" i="4"/>
  <c r="E21" i="4" s="1"/>
  <c r="E52" i="4" s="1"/>
  <c r="I53" i="4" l="1"/>
  <c r="I32" i="4"/>
  <c r="E59" i="4"/>
  <c r="E48" i="4"/>
  <c r="E51" i="4"/>
  <c r="H35" i="4"/>
  <c r="L59" i="4"/>
  <c r="L35" i="4"/>
  <c r="L32" i="4" s="1"/>
  <c r="F32" i="4"/>
  <c r="P32" i="4"/>
  <c r="N35" i="4"/>
  <c r="J35" i="4"/>
  <c r="F35" i="4"/>
  <c r="N34" i="4"/>
  <c r="J34" i="4"/>
  <c r="F34" i="4"/>
  <c r="N33" i="4"/>
  <c r="J33" i="4"/>
  <c r="P51" i="4"/>
  <c r="L51" i="4"/>
  <c r="H51" i="4"/>
  <c r="Q50" i="4"/>
  <c r="M50" i="4"/>
  <c r="I50" i="4"/>
  <c r="O32" i="4"/>
  <c r="Q35" i="4"/>
  <c r="M35" i="4"/>
  <c r="I45" i="4"/>
  <c r="Q33" i="4"/>
  <c r="M33" i="4"/>
  <c r="I33" i="4"/>
  <c r="F48" i="4"/>
  <c r="O51" i="4"/>
  <c r="K51" i="4"/>
  <c r="G51" i="4"/>
  <c r="P50" i="4"/>
  <c r="L50" i="4"/>
  <c r="E50" i="4" s="1"/>
  <c r="H50" i="4"/>
  <c r="N32" i="4"/>
  <c r="P33" i="4"/>
  <c r="L33" i="4"/>
  <c r="H33" i="4"/>
  <c r="O50" i="4"/>
  <c r="K50" i="4"/>
  <c r="G50" i="4"/>
  <c r="E22" i="4"/>
  <c r="E27" i="4" s="1"/>
  <c r="Q32" i="4"/>
  <c r="M32" i="4"/>
  <c r="O33" i="4"/>
  <c r="K33" i="4"/>
  <c r="G33" i="4"/>
  <c r="E33" i="4" s="1"/>
  <c r="G53" i="4"/>
  <c r="G32" i="4"/>
  <c r="H53" i="4"/>
  <c r="K53" i="4"/>
  <c r="J53" i="4"/>
  <c r="E53" i="4" l="1"/>
  <c r="J32" i="4"/>
  <c r="E32" i="4" s="1"/>
  <c r="E35" i="4"/>
  <c r="J42" i="4" l="1"/>
  <c r="E45" i="4"/>
</calcChain>
</file>

<file path=xl/sharedStrings.xml><?xml version="1.0" encoding="utf-8"?>
<sst xmlns="http://schemas.openxmlformats.org/spreadsheetml/2006/main" count="78" uniqueCount="38">
  <si>
    <t>Ответственный исполнитель/соисполнитель</t>
  </si>
  <si>
    <t>Источники финансирования</t>
  </si>
  <si>
    <t>Финансовые затраты на реализацию (руб.)</t>
  </si>
  <si>
    <t>Всего</t>
  </si>
  <si>
    <t>2019 г.</t>
  </si>
  <si>
    <t>2020 г.</t>
  </si>
  <si>
    <t>2021 г.</t>
  </si>
  <si>
    <t>2022 г.</t>
  </si>
  <si>
    <t>2023 г.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</si>
  <si>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</si>
  <si>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</si>
  <si>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</si>
  <si>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</si>
  <si>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</si>
  <si>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Прочие расходы</t>
  </si>
  <si>
    <t>В том числе:</t>
  </si>
  <si>
    <t>Распределение финансовых ресурсов муниципальной программы</t>
  </si>
  <si>
    <t xml:space="preserve"> № п/п</t>
  </si>
  <si>
    <t>Таблица 2</t>
  </si>
  <si>
    <t>Итого по мероприятию I</t>
  </si>
  <si>
    <t>Обеспечение деятельности муниципального казенного учреждения «Управление капитального строительства» администрации города Покачи) &lt;1&gt;</t>
  </si>
  <si>
    <t>МУ «Управление капитального строительства»</t>
  </si>
  <si>
    <t>Итого по мероприятию II</t>
  </si>
  <si>
    <t>Итого по программе:</t>
  </si>
  <si>
    <t>Инвестиции в объекты муниципальной собственности</t>
  </si>
  <si>
    <t>Ответственный исполнитель «Отдел архитектуры и градостроительства администрации города Покачи»</t>
  </si>
  <si>
    <t>2024 г.</t>
  </si>
  <si>
    <t>2025 г.</t>
  </si>
  <si>
    <t>2026 г.</t>
  </si>
  <si>
    <t>2027 г.</t>
  </si>
  <si>
    <t>2028 г.</t>
  </si>
  <si>
    <t>2029 г.</t>
  </si>
  <si>
    <t>2030 г.</t>
  </si>
  <si>
    <t>Стимулирование жилищного строительства (Разработка проектов межевания и проектов планировки территорий города Покачи, внесение изменений в Правила землепользования и застройки города Покачи &lt;1&gt;</t>
  </si>
  <si>
    <r>
      <t xml:space="preserve">Соисполнитель </t>
    </r>
    <r>
      <rPr>
        <sz val="11"/>
        <color theme="1"/>
        <rFont val="Times New Roman"/>
        <family val="1"/>
        <charset val="204"/>
      </rPr>
      <t>МУ «Управление капитального строительства»</t>
    </r>
  </si>
  <si>
    <t>Структурные элементы (основные мероприятия) муниципальной программы (их связь с целевыми показателями муниципальной программы)</t>
  </si>
  <si>
    <t>Отдел архитектуры и градостроительства администрации города Покачи</t>
  </si>
  <si>
    <t>Приложение 2                                                  к постановлению администрации грода Покачи
от 23.03.2023 № 235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</si>
</sst>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#,##0.00\ _₽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79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vertical="top" wrapText="1"/>
    </xf>
    <xf numFmtId="0" fontId="3" fillId="3" borderId="1" xfId="0" applyFont="1" applyFill="1" applyBorder="1" applyAlignment="1">
      <alignment wrapText="1"/>
    </xf>
    <xf numFmtId="0" fontId="3" fillId="3" borderId="6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0" fontId="3" fillId="3" borderId="5" xfId="0" applyFont="1" applyFill="1" applyBorder="1" applyAlignment="1">
      <alignment wrapText="1"/>
    </xf>
    <xf numFmtId="0" fontId="3" fillId="3" borderId="6" xfId="0" applyFont="1" applyFill="1" applyBorder="1" applyAlignment="1">
      <alignment wrapText="1"/>
    </xf>
    <xf numFmtId="0" fontId="3" fillId="3" borderId="7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165" fontId="1" fillId="0" borderId="1" xfId="3" applyNumberFormat="1" applyFont="1" applyBorder="1" applyAlignment="1">
      <alignment vertical="top" wrapText="1"/>
    </xf>
    <xf numFmtId="165" fontId="3" fillId="3" borderId="1" xfId="3" applyNumberFormat="1" applyFont="1" applyFill="1" applyBorder="1" applyAlignment="1">
      <alignment wrapText="1"/>
    </xf>
    <xf numFmtId="165" fontId="1" fillId="3" borderId="1" xfId="3" applyNumberFormat="1" applyFont="1" applyFill="1" applyBorder="1" applyAlignment="1">
      <alignment vertical="top" wrapText="1"/>
    </xf>
    <xf numFmtId="165" fontId="1" fillId="3" borderId="1" xfId="2" applyNumberFormat="1" applyFont="1" applyFill="1" applyBorder="1" applyAlignment="1">
      <alignment vertical="center" wrapText="1"/>
    </xf>
    <xf numFmtId="165" fontId="3" fillId="3" borderId="1" xfId="2" applyNumberFormat="1" applyFont="1" applyFill="1" applyBorder="1" applyAlignment="1">
      <alignment vertical="center" wrapText="1"/>
    </xf>
    <xf numFmtId="165" fontId="3" fillId="3" borderId="1" xfId="2" applyNumberFormat="1" applyFont="1" applyFill="1" applyBorder="1" applyAlignment="1">
      <alignment wrapText="1"/>
    </xf>
    <xf numFmtId="165" fontId="3" fillId="3" borderId="1" xfId="2" applyNumberFormat="1" applyFont="1" applyFill="1" applyBorder="1" applyAlignment="1">
      <alignment horizontal="right" vertical="center" wrapText="1"/>
    </xf>
    <xf numFmtId="165" fontId="3" fillId="3" borderId="1" xfId="2" applyNumberFormat="1" applyFont="1" applyFill="1" applyBorder="1" applyAlignment="1">
      <alignment horizontal="right" wrapText="1"/>
    </xf>
    <xf numFmtId="0" fontId="3" fillId="3" borderId="1" xfId="0" applyFont="1" applyFill="1" applyBorder="1" applyAlignment="1">
      <alignment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/>
    <xf numFmtId="165" fontId="1" fillId="2" borderId="1" xfId="2" applyNumberFormat="1" applyFont="1" applyFill="1" applyBorder="1" applyAlignment="1">
      <alignment vertical="center" wrapText="1"/>
    </xf>
    <xf numFmtId="165" fontId="3" fillId="2" borderId="1" xfId="2" applyNumberFormat="1" applyFont="1" applyFill="1" applyBorder="1" applyAlignment="1">
      <alignment horizontal="right" vertical="center" wrapText="1"/>
    </xf>
    <xf numFmtId="165" fontId="3" fillId="2" borderId="1" xfId="2" applyNumberFormat="1" applyFont="1" applyFill="1" applyBorder="1" applyAlignment="1">
      <alignment horizontal="right" wrapText="1"/>
    </xf>
    <xf numFmtId="165" fontId="1" fillId="2" borderId="1" xfId="3" applyNumberFormat="1" applyFont="1" applyFill="1" applyBorder="1" applyAlignment="1">
      <alignment vertical="top" wrapText="1"/>
    </xf>
    <xf numFmtId="0" fontId="1" fillId="2" borderId="0" xfId="0" applyFont="1" applyFill="1" applyAlignment="1">
      <alignment horizontal="center"/>
    </xf>
    <xf numFmtId="0" fontId="3" fillId="3" borderId="2" xfId="0" applyFont="1" applyFill="1" applyBorder="1" applyAlignment="1">
      <alignment wrapText="1"/>
    </xf>
    <xf numFmtId="165" fontId="1" fillId="3" borderId="2" xfId="3" applyNumberFormat="1" applyFont="1" applyFill="1" applyBorder="1" applyAlignment="1">
      <alignment vertical="top" wrapText="1"/>
    </xf>
    <xf numFmtId="165" fontId="1" fillId="2" borderId="2" xfId="3" applyNumberFormat="1" applyFont="1" applyFill="1" applyBorder="1" applyAlignment="1">
      <alignment vertical="top" wrapText="1"/>
    </xf>
    <xf numFmtId="165" fontId="3" fillId="3" borderId="2" xfId="3" applyNumberFormat="1" applyFont="1" applyFill="1" applyBorder="1" applyAlignment="1">
      <alignment wrapText="1"/>
    </xf>
    <xf numFmtId="0" fontId="3" fillId="3" borderId="4" xfId="0" applyFont="1" applyFill="1" applyBorder="1" applyAlignment="1">
      <alignment wrapText="1"/>
    </xf>
    <xf numFmtId="165" fontId="1" fillId="3" borderId="4" xfId="3" applyNumberFormat="1" applyFont="1" applyFill="1" applyBorder="1" applyAlignment="1">
      <alignment vertical="top" wrapText="1"/>
    </xf>
    <xf numFmtId="165" fontId="1" fillId="2" borderId="4" xfId="3" applyNumberFormat="1" applyFont="1" applyFill="1" applyBorder="1" applyAlignment="1">
      <alignment vertical="top" wrapText="1"/>
    </xf>
    <xf numFmtId="165" fontId="3" fillId="3" borderId="4" xfId="3" applyNumberFormat="1" applyFont="1" applyFill="1" applyBorder="1" applyAlignment="1">
      <alignment wrapText="1"/>
    </xf>
    <xf numFmtId="0" fontId="3" fillId="3" borderId="0" xfId="0" applyFont="1" applyFill="1" applyBorder="1" applyAlignment="1">
      <alignment wrapText="1"/>
    </xf>
    <xf numFmtId="165" fontId="1" fillId="3" borderId="0" xfId="3" applyNumberFormat="1" applyFont="1" applyFill="1" applyBorder="1" applyAlignment="1">
      <alignment vertical="top" wrapText="1"/>
    </xf>
    <xf numFmtId="165" fontId="1" fillId="2" borderId="0" xfId="3" applyNumberFormat="1" applyFont="1" applyFill="1" applyBorder="1" applyAlignment="1">
      <alignment vertical="top" wrapText="1"/>
    </xf>
    <xf numFmtId="165" fontId="3" fillId="3" borderId="0" xfId="3" applyNumberFormat="1" applyFont="1" applyFill="1" applyBorder="1" applyAlignment="1">
      <alignment wrapText="1"/>
    </xf>
    <xf numFmtId="0" fontId="1" fillId="0" borderId="0" xfId="0" applyFont="1" applyBorder="1"/>
    <xf numFmtId="0" fontId="3" fillId="3" borderId="3" xfId="0" applyFont="1" applyFill="1" applyBorder="1" applyAlignment="1">
      <alignment wrapText="1"/>
    </xf>
    <xf numFmtId="0" fontId="3" fillId="3" borderId="12" xfId="0" applyFont="1" applyFill="1" applyBorder="1" applyAlignment="1">
      <alignment wrapText="1"/>
    </xf>
    <xf numFmtId="0" fontId="3" fillId="3" borderId="10" xfId="0" applyFont="1" applyFill="1" applyBorder="1" applyAlignment="1">
      <alignment wrapText="1"/>
    </xf>
    <xf numFmtId="3" fontId="1" fillId="2" borderId="0" xfId="3" applyNumberFormat="1" applyFont="1" applyFill="1" applyBorder="1" applyAlignment="1">
      <alignment vertical="top" wrapText="1"/>
    </xf>
    <xf numFmtId="0" fontId="1" fillId="3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11" xfId="0" applyFont="1" applyFill="1" applyBorder="1" applyAlignment="1">
      <alignment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4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3" borderId="5" xfId="0" applyFont="1" applyFill="1" applyBorder="1" applyAlignment="1">
      <alignment vertical="top" wrapText="1"/>
    </xf>
    <xf numFmtId="0" fontId="3" fillId="3" borderId="8" xfId="0" applyFont="1" applyFill="1" applyBorder="1" applyAlignment="1">
      <alignment vertical="top" wrapText="1"/>
    </xf>
    <xf numFmtId="0" fontId="3" fillId="3" borderId="6" xfId="0" applyFont="1" applyFill="1" applyBorder="1" applyAlignment="1">
      <alignment vertical="top" wrapText="1"/>
    </xf>
    <xf numFmtId="0" fontId="3" fillId="3" borderId="9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0" fontId="3" fillId="3" borderId="10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</cellXfs>
  <cellStyles count="4">
    <cellStyle name="Денежный" xfId="3" builtinId="4"/>
    <cellStyle name="Обычный" xfId="0" builtinId="0"/>
    <cellStyle name="Обычный 3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0"/>
  <sheetViews>
    <sheetView tabSelected="1" view="pageLayout" topLeftCell="C1" zoomScaleNormal="70" workbookViewId="0">
      <selection activeCell="S5" sqref="S5"/>
    </sheetView>
  </sheetViews>
  <sheetFormatPr defaultRowHeight="15" x14ac:dyDescent="0.25"/>
  <cols>
    <col min="1" max="1" width="7.140625" style="1" customWidth="1"/>
    <col min="2" max="2" width="31" style="1" customWidth="1"/>
    <col min="3" max="3" width="23.5703125" style="1" customWidth="1"/>
    <col min="4" max="4" width="22.7109375" style="1" customWidth="1"/>
    <col min="5" max="8" width="16.5703125" style="1" customWidth="1"/>
    <col min="9" max="9" width="16.5703125" style="25" customWidth="1"/>
    <col min="10" max="11" width="16.5703125" style="1" customWidth="1"/>
    <col min="12" max="12" width="15.85546875" style="1" customWidth="1"/>
    <col min="13" max="17" width="7" style="1" customWidth="1"/>
    <col min="18" max="16384" width="9.140625" style="1"/>
  </cols>
  <sheetData>
    <row r="1" spans="1:17" x14ac:dyDescent="0.25">
      <c r="I1" s="30">
        <v>5</v>
      </c>
    </row>
    <row r="2" spans="1:17" ht="62.25" customHeight="1" x14ac:dyDescent="0.25">
      <c r="M2" s="72" t="s">
        <v>37</v>
      </c>
      <c r="N2" s="73"/>
      <c r="O2" s="73"/>
      <c r="P2" s="73"/>
      <c r="Q2" s="73"/>
    </row>
    <row r="3" spans="1:17" ht="16.5" customHeight="1" x14ac:dyDescent="0.25">
      <c r="M3" s="21"/>
      <c r="N3" s="22"/>
      <c r="O3" s="22"/>
      <c r="P3" s="22"/>
      <c r="Q3" s="22"/>
    </row>
    <row r="4" spans="1:17" x14ac:dyDescent="0.25">
      <c r="O4" s="74" t="s">
        <v>18</v>
      </c>
      <c r="P4" s="74"/>
      <c r="Q4" s="74"/>
    </row>
    <row r="6" spans="1:17" x14ac:dyDescent="0.25">
      <c r="A6" s="75" t="s">
        <v>16</v>
      </c>
      <c r="B6" s="75"/>
      <c r="C6" s="75"/>
      <c r="D6" s="75"/>
      <c r="E6" s="75"/>
      <c r="F6" s="75"/>
      <c r="G6" s="75"/>
      <c r="H6" s="75"/>
      <c r="I6" s="75"/>
      <c r="J6" s="75"/>
      <c r="K6" s="75"/>
    </row>
    <row r="8" spans="1:17" x14ac:dyDescent="0.25">
      <c r="A8" s="76" t="s">
        <v>17</v>
      </c>
      <c r="B8" s="77" t="s">
        <v>35</v>
      </c>
      <c r="C8" s="76" t="s">
        <v>0</v>
      </c>
      <c r="D8" s="76" t="s">
        <v>1</v>
      </c>
      <c r="E8" s="76" t="s">
        <v>2</v>
      </c>
      <c r="F8" s="76"/>
      <c r="G8" s="76"/>
      <c r="H8" s="76"/>
      <c r="I8" s="76"/>
      <c r="J8" s="76"/>
      <c r="K8" s="76"/>
      <c r="L8" s="2"/>
      <c r="M8" s="2"/>
      <c r="N8" s="2"/>
      <c r="O8" s="2"/>
      <c r="P8" s="2"/>
      <c r="Q8" s="2"/>
    </row>
    <row r="9" spans="1:17" x14ac:dyDescent="0.25">
      <c r="A9" s="76"/>
      <c r="B9" s="77"/>
      <c r="C9" s="76"/>
      <c r="D9" s="76"/>
      <c r="E9" s="76" t="s">
        <v>3</v>
      </c>
      <c r="F9" s="78"/>
      <c r="G9" s="78"/>
      <c r="H9" s="78"/>
      <c r="I9" s="78"/>
      <c r="J9" s="78"/>
      <c r="K9" s="78"/>
      <c r="L9" s="2"/>
      <c r="M9" s="2"/>
      <c r="N9" s="2"/>
      <c r="O9" s="2"/>
      <c r="P9" s="2"/>
      <c r="Q9" s="2"/>
    </row>
    <row r="10" spans="1:17" ht="80.25" customHeight="1" x14ac:dyDescent="0.25">
      <c r="A10" s="76"/>
      <c r="B10" s="77"/>
      <c r="C10" s="76"/>
      <c r="D10" s="76"/>
      <c r="E10" s="76"/>
      <c r="F10" s="3" t="s">
        <v>4</v>
      </c>
      <c r="G10" s="3" t="s">
        <v>5</v>
      </c>
      <c r="H10" s="3" t="s">
        <v>6</v>
      </c>
      <c r="I10" s="24" t="s">
        <v>7</v>
      </c>
      <c r="J10" s="23" t="s">
        <v>8</v>
      </c>
      <c r="K10" s="3" t="s">
        <v>26</v>
      </c>
      <c r="L10" s="3" t="s">
        <v>27</v>
      </c>
      <c r="M10" s="3" t="s">
        <v>28</v>
      </c>
      <c r="N10" s="3" t="s">
        <v>29</v>
      </c>
      <c r="O10" s="3" t="s">
        <v>30</v>
      </c>
      <c r="P10" s="3" t="s">
        <v>31</v>
      </c>
      <c r="Q10" s="3" t="s">
        <v>32</v>
      </c>
    </row>
    <row r="11" spans="1:17" x14ac:dyDescent="0.25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  <c r="H11" s="3">
        <v>8</v>
      </c>
      <c r="I11" s="24">
        <v>9</v>
      </c>
      <c r="J11" s="3">
        <v>10</v>
      </c>
      <c r="K11" s="3">
        <v>11</v>
      </c>
      <c r="L11" s="3">
        <v>12</v>
      </c>
      <c r="M11" s="3">
        <v>13</v>
      </c>
      <c r="N11" s="3">
        <v>14</v>
      </c>
      <c r="O11" s="3">
        <v>15</v>
      </c>
      <c r="P11" s="3">
        <v>16</v>
      </c>
      <c r="Q11" s="3">
        <v>17</v>
      </c>
    </row>
    <row r="12" spans="1:17" ht="15" customHeight="1" x14ac:dyDescent="0.25">
      <c r="A12" s="70">
        <v>1</v>
      </c>
      <c r="B12" s="56" t="s">
        <v>33</v>
      </c>
      <c r="C12" s="51" t="s">
        <v>36</v>
      </c>
      <c r="D12" s="5" t="s">
        <v>9</v>
      </c>
      <c r="E12" s="15">
        <f>F12+G12+H12+I12+J12+K12+L12</f>
        <v>28212262.920000006</v>
      </c>
      <c r="F12" s="15">
        <v>6349456.0599999996</v>
      </c>
      <c r="G12" s="15">
        <v>6454613.9500000002</v>
      </c>
      <c r="H12" s="15">
        <v>6342719.2199999997</v>
      </c>
      <c r="I12" s="26">
        <v>1772631.58</v>
      </c>
      <c r="J12" s="15">
        <f>J13+J14+J15+J16</f>
        <v>2430947.37</v>
      </c>
      <c r="K12" s="15">
        <f>K13+K14+K15+K16</f>
        <v>2430947.37</v>
      </c>
      <c r="L12" s="15">
        <f>L13+L14+L15+L16</f>
        <v>2430947.37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</row>
    <row r="13" spans="1:17" ht="15" customHeight="1" x14ac:dyDescent="0.25">
      <c r="A13" s="70"/>
      <c r="B13" s="57"/>
      <c r="C13" s="52"/>
      <c r="D13" s="5" t="s">
        <v>10</v>
      </c>
      <c r="E13" s="15">
        <f>SUM(F13:Q13)</f>
        <v>0</v>
      </c>
      <c r="F13" s="15">
        <v>0</v>
      </c>
      <c r="G13" s="15">
        <v>0</v>
      </c>
      <c r="H13" s="15">
        <v>0</v>
      </c>
      <c r="I13" s="26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</row>
    <row r="14" spans="1:17" ht="30" customHeight="1" x14ac:dyDescent="0.25">
      <c r="A14" s="70"/>
      <c r="B14" s="57"/>
      <c r="C14" s="52"/>
      <c r="D14" s="5" t="s">
        <v>11</v>
      </c>
      <c r="E14" s="15">
        <f>F14+G14+H14+I14+J14+K14+L14</f>
        <v>26367900</v>
      </c>
      <c r="F14" s="15">
        <v>5877900</v>
      </c>
      <c r="G14" s="15">
        <v>5977800</v>
      </c>
      <c r="H14" s="15">
        <v>5900000</v>
      </c>
      <c r="I14" s="26">
        <v>1684000</v>
      </c>
      <c r="J14" s="15">
        <v>2309400</v>
      </c>
      <c r="K14" s="15">
        <v>2309400</v>
      </c>
      <c r="L14" s="15">
        <v>2309400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</row>
    <row r="15" spans="1:17" ht="15" customHeight="1" x14ac:dyDescent="0.25">
      <c r="A15" s="70"/>
      <c r="B15" s="57"/>
      <c r="C15" s="52"/>
      <c r="D15" s="5" t="s">
        <v>12</v>
      </c>
      <c r="E15" s="15">
        <f>F15+G15+H15+I15+J15+K15+L15</f>
        <v>1844362.9200000004</v>
      </c>
      <c r="F15" s="15">
        <v>471556.06</v>
      </c>
      <c r="G15" s="15">
        <v>476813.95</v>
      </c>
      <c r="H15" s="15">
        <v>442719.22</v>
      </c>
      <c r="I15" s="26">
        <v>88631.58</v>
      </c>
      <c r="J15" s="15">
        <v>121547.37</v>
      </c>
      <c r="K15" s="15">
        <v>121547.37</v>
      </c>
      <c r="L15" s="15">
        <v>121547.37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</row>
    <row r="16" spans="1:17" ht="37.5" customHeight="1" x14ac:dyDescent="0.25">
      <c r="A16" s="70"/>
      <c r="B16" s="58"/>
      <c r="C16" s="53"/>
      <c r="D16" s="5" t="s">
        <v>13</v>
      </c>
      <c r="E16" s="15">
        <f t="shared" ref="E16" si="0">SUM(F16:Q16)</f>
        <v>0</v>
      </c>
      <c r="F16" s="15">
        <v>0</v>
      </c>
      <c r="G16" s="15">
        <v>0</v>
      </c>
      <c r="H16" s="15">
        <v>0</v>
      </c>
      <c r="I16" s="26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</row>
    <row r="17" spans="1:17" ht="15" customHeight="1" x14ac:dyDescent="0.25">
      <c r="A17" s="70"/>
      <c r="B17" s="54" t="s">
        <v>19</v>
      </c>
      <c r="C17" s="4"/>
      <c r="D17" s="5" t="s">
        <v>9</v>
      </c>
      <c r="E17" s="15">
        <f>E12</f>
        <v>28212262.920000006</v>
      </c>
      <c r="F17" s="15">
        <f t="shared" ref="F17:L17" si="1">F12</f>
        <v>6349456.0599999996</v>
      </c>
      <c r="G17" s="15">
        <f t="shared" si="1"/>
        <v>6454613.9500000002</v>
      </c>
      <c r="H17" s="15">
        <f t="shared" si="1"/>
        <v>6342719.2199999997</v>
      </c>
      <c r="I17" s="26">
        <f t="shared" si="1"/>
        <v>1772631.58</v>
      </c>
      <c r="J17" s="15">
        <f t="shared" si="1"/>
        <v>2430947.37</v>
      </c>
      <c r="K17" s="15">
        <f t="shared" si="1"/>
        <v>2430947.37</v>
      </c>
      <c r="L17" s="15">
        <f t="shared" si="1"/>
        <v>2430947.37</v>
      </c>
      <c r="M17" s="15">
        <f t="shared" ref="M17:Q17" si="2">M12</f>
        <v>0</v>
      </c>
      <c r="N17" s="15">
        <f t="shared" si="2"/>
        <v>0</v>
      </c>
      <c r="O17" s="15">
        <f t="shared" si="2"/>
        <v>0</v>
      </c>
      <c r="P17" s="15">
        <f t="shared" si="2"/>
        <v>0</v>
      </c>
      <c r="Q17" s="15">
        <f t="shared" si="2"/>
        <v>0</v>
      </c>
    </row>
    <row r="18" spans="1:17" ht="15" customHeight="1" x14ac:dyDescent="0.25">
      <c r="A18" s="70"/>
      <c r="B18" s="54"/>
      <c r="C18" s="6"/>
      <c r="D18" s="5" t="s">
        <v>10</v>
      </c>
      <c r="E18" s="15">
        <f t="shared" ref="E18:Q18" si="3">E13</f>
        <v>0</v>
      </c>
      <c r="F18" s="15">
        <f t="shared" si="3"/>
        <v>0</v>
      </c>
      <c r="G18" s="15">
        <f t="shared" si="3"/>
        <v>0</v>
      </c>
      <c r="H18" s="15">
        <f t="shared" si="3"/>
        <v>0</v>
      </c>
      <c r="I18" s="26">
        <f t="shared" si="3"/>
        <v>0</v>
      </c>
      <c r="J18" s="15">
        <f t="shared" si="3"/>
        <v>0</v>
      </c>
      <c r="K18" s="15">
        <f t="shared" si="3"/>
        <v>0</v>
      </c>
      <c r="L18" s="15">
        <f t="shared" ref="L18" si="4">L13</f>
        <v>0</v>
      </c>
      <c r="M18" s="15">
        <f t="shared" si="3"/>
        <v>0</v>
      </c>
      <c r="N18" s="15">
        <f t="shared" si="3"/>
        <v>0</v>
      </c>
      <c r="O18" s="15">
        <f t="shared" si="3"/>
        <v>0</v>
      </c>
      <c r="P18" s="15">
        <f t="shared" si="3"/>
        <v>0</v>
      </c>
      <c r="Q18" s="15">
        <f t="shared" si="3"/>
        <v>0</v>
      </c>
    </row>
    <row r="19" spans="1:17" ht="30" customHeight="1" x14ac:dyDescent="0.25">
      <c r="A19" s="70"/>
      <c r="B19" s="54"/>
      <c r="C19" s="6"/>
      <c r="D19" s="5" t="s">
        <v>11</v>
      </c>
      <c r="E19" s="15">
        <f t="shared" ref="E19:Q19" si="5">E14</f>
        <v>26367900</v>
      </c>
      <c r="F19" s="15">
        <f t="shared" si="5"/>
        <v>5877900</v>
      </c>
      <c r="G19" s="15">
        <f t="shared" si="5"/>
        <v>5977800</v>
      </c>
      <c r="H19" s="15">
        <f t="shared" si="5"/>
        <v>5900000</v>
      </c>
      <c r="I19" s="26">
        <f t="shared" si="5"/>
        <v>1684000</v>
      </c>
      <c r="J19" s="15">
        <f t="shared" si="5"/>
        <v>2309400</v>
      </c>
      <c r="K19" s="15">
        <f t="shared" si="5"/>
        <v>2309400</v>
      </c>
      <c r="L19" s="15">
        <f t="shared" si="5"/>
        <v>2309400</v>
      </c>
      <c r="M19" s="15">
        <f t="shared" si="5"/>
        <v>0</v>
      </c>
      <c r="N19" s="15">
        <f t="shared" si="5"/>
        <v>0</v>
      </c>
      <c r="O19" s="15">
        <f t="shared" si="5"/>
        <v>0</v>
      </c>
      <c r="P19" s="15">
        <f t="shared" si="5"/>
        <v>0</v>
      </c>
      <c r="Q19" s="15">
        <f t="shared" si="5"/>
        <v>0</v>
      </c>
    </row>
    <row r="20" spans="1:17" ht="15" customHeight="1" x14ac:dyDescent="0.25">
      <c r="A20" s="70"/>
      <c r="B20" s="54"/>
      <c r="C20" s="6"/>
      <c r="D20" s="5" t="s">
        <v>12</v>
      </c>
      <c r="E20" s="15">
        <f t="shared" ref="E20:Q20" si="6">E15</f>
        <v>1844362.9200000004</v>
      </c>
      <c r="F20" s="15">
        <f t="shared" si="6"/>
        <v>471556.06</v>
      </c>
      <c r="G20" s="15">
        <f t="shared" si="6"/>
        <v>476813.95</v>
      </c>
      <c r="H20" s="15">
        <f t="shared" si="6"/>
        <v>442719.22</v>
      </c>
      <c r="I20" s="26">
        <f t="shared" si="6"/>
        <v>88631.58</v>
      </c>
      <c r="J20" s="15">
        <f t="shared" si="6"/>
        <v>121547.37</v>
      </c>
      <c r="K20" s="15">
        <f t="shared" si="6"/>
        <v>121547.37</v>
      </c>
      <c r="L20" s="15">
        <f t="shared" si="6"/>
        <v>121547.37</v>
      </c>
      <c r="M20" s="15">
        <f t="shared" si="6"/>
        <v>0</v>
      </c>
      <c r="N20" s="15">
        <f t="shared" si="6"/>
        <v>0</v>
      </c>
      <c r="O20" s="15">
        <f t="shared" si="6"/>
        <v>0</v>
      </c>
      <c r="P20" s="15">
        <f t="shared" si="6"/>
        <v>0</v>
      </c>
      <c r="Q20" s="15">
        <f t="shared" si="6"/>
        <v>0</v>
      </c>
    </row>
    <row r="21" spans="1:17" ht="30" customHeight="1" x14ac:dyDescent="0.25">
      <c r="A21" s="70"/>
      <c r="B21" s="54"/>
      <c r="C21" s="7"/>
      <c r="D21" s="5" t="s">
        <v>13</v>
      </c>
      <c r="E21" s="15">
        <f t="shared" ref="E21:Q21" si="7">E16</f>
        <v>0</v>
      </c>
      <c r="F21" s="15">
        <f t="shared" si="7"/>
        <v>0</v>
      </c>
      <c r="G21" s="15">
        <f t="shared" si="7"/>
        <v>0</v>
      </c>
      <c r="H21" s="15">
        <f t="shared" si="7"/>
        <v>0</v>
      </c>
      <c r="I21" s="26">
        <f t="shared" si="7"/>
        <v>0</v>
      </c>
      <c r="J21" s="15">
        <f t="shared" si="7"/>
        <v>0</v>
      </c>
      <c r="K21" s="15">
        <f t="shared" si="7"/>
        <v>0</v>
      </c>
      <c r="L21" s="15">
        <f t="shared" ref="L21" si="8">L16</f>
        <v>0</v>
      </c>
      <c r="M21" s="15">
        <f t="shared" si="7"/>
        <v>0</v>
      </c>
      <c r="N21" s="15">
        <f t="shared" si="7"/>
        <v>0</v>
      </c>
      <c r="O21" s="15">
        <f t="shared" si="7"/>
        <v>0</v>
      </c>
      <c r="P21" s="15">
        <f t="shared" si="7"/>
        <v>0</v>
      </c>
      <c r="Q21" s="15">
        <f t="shared" si="7"/>
        <v>0</v>
      </c>
    </row>
    <row r="22" spans="1:17" ht="15" customHeight="1" x14ac:dyDescent="0.25">
      <c r="A22" s="70">
        <v>2</v>
      </c>
      <c r="B22" s="71" t="s">
        <v>20</v>
      </c>
      <c r="C22" s="48" t="s">
        <v>21</v>
      </c>
      <c r="D22" s="5" t="s">
        <v>9</v>
      </c>
      <c r="E22" s="15">
        <f t="shared" ref="E22:L22" si="9">E25</f>
        <v>72088942.019999996</v>
      </c>
      <c r="F22" s="15">
        <f t="shared" si="9"/>
        <v>10479624.050000001</v>
      </c>
      <c r="G22" s="15">
        <f t="shared" si="9"/>
        <v>10672504.43</v>
      </c>
      <c r="H22" s="15">
        <f t="shared" si="9"/>
        <v>11034871.779999999</v>
      </c>
      <c r="I22" s="26">
        <f>I25</f>
        <v>10768032.34</v>
      </c>
      <c r="J22" s="15">
        <f t="shared" si="9"/>
        <v>10455421.130000001</v>
      </c>
      <c r="K22" s="15">
        <f t="shared" si="9"/>
        <v>9466582.2899999991</v>
      </c>
      <c r="L22" s="15">
        <f t="shared" si="9"/>
        <v>9211906</v>
      </c>
      <c r="M22" s="16">
        <v>0</v>
      </c>
      <c r="N22" s="16">
        <v>0</v>
      </c>
      <c r="O22" s="17">
        <v>0</v>
      </c>
      <c r="P22" s="17">
        <v>0</v>
      </c>
      <c r="Q22" s="17">
        <v>0</v>
      </c>
    </row>
    <row r="23" spans="1:17" ht="15" customHeight="1" x14ac:dyDescent="0.25">
      <c r="A23" s="70"/>
      <c r="B23" s="71"/>
      <c r="C23" s="49"/>
      <c r="D23" s="5" t="s">
        <v>10</v>
      </c>
      <c r="E23" s="15">
        <f t="shared" ref="E23:E26" si="10">SUM(F23:Q23)</f>
        <v>0</v>
      </c>
      <c r="F23" s="15">
        <v>0</v>
      </c>
      <c r="G23" s="15">
        <v>0</v>
      </c>
      <c r="H23" s="15">
        <v>0</v>
      </c>
      <c r="I23" s="26">
        <v>0</v>
      </c>
      <c r="J23" s="15">
        <v>0</v>
      </c>
      <c r="K23" s="15">
        <v>0</v>
      </c>
      <c r="L23" s="16">
        <v>0</v>
      </c>
      <c r="M23" s="16">
        <v>0</v>
      </c>
      <c r="N23" s="16">
        <v>0</v>
      </c>
      <c r="O23" s="17">
        <v>0</v>
      </c>
      <c r="P23" s="17">
        <v>0</v>
      </c>
      <c r="Q23" s="17">
        <v>0</v>
      </c>
    </row>
    <row r="24" spans="1:17" ht="30" customHeight="1" x14ac:dyDescent="0.25">
      <c r="A24" s="70"/>
      <c r="B24" s="71"/>
      <c r="C24" s="49"/>
      <c r="D24" s="5" t="s">
        <v>11</v>
      </c>
      <c r="E24" s="15">
        <f t="shared" si="10"/>
        <v>0</v>
      </c>
      <c r="F24" s="15">
        <v>0</v>
      </c>
      <c r="G24" s="15">
        <v>0</v>
      </c>
      <c r="H24" s="15">
        <v>0</v>
      </c>
      <c r="I24" s="26">
        <v>0</v>
      </c>
      <c r="J24" s="15">
        <v>0</v>
      </c>
      <c r="K24" s="15">
        <v>0</v>
      </c>
      <c r="L24" s="16">
        <v>0</v>
      </c>
      <c r="M24" s="16">
        <v>0</v>
      </c>
      <c r="N24" s="16">
        <v>0</v>
      </c>
      <c r="O24" s="17">
        <v>0</v>
      </c>
      <c r="P24" s="17">
        <v>0</v>
      </c>
      <c r="Q24" s="17">
        <v>0</v>
      </c>
    </row>
    <row r="25" spans="1:17" ht="15" customHeight="1" x14ac:dyDescent="0.25">
      <c r="A25" s="70"/>
      <c r="B25" s="71"/>
      <c r="C25" s="49"/>
      <c r="D25" s="5" t="s">
        <v>12</v>
      </c>
      <c r="E25" s="15">
        <f t="shared" si="10"/>
        <v>72088942.019999996</v>
      </c>
      <c r="F25" s="15">
        <v>10479624.050000001</v>
      </c>
      <c r="G25" s="15">
        <v>10672504.43</v>
      </c>
      <c r="H25" s="15">
        <v>11034871.779999999</v>
      </c>
      <c r="I25" s="26">
        <v>10768032.34</v>
      </c>
      <c r="J25" s="15">
        <v>10455421.130000001</v>
      </c>
      <c r="K25" s="15">
        <v>9466582.2899999991</v>
      </c>
      <c r="L25" s="16">
        <v>9211906</v>
      </c>
      <c r="M25" s="16">
        <v>0</v>
      </c>
      <c r="N25" s="16">
        <v>0</v>
      </c>
      <c r="O25" s="17">
        <v>0</v>
      </c>
      <c r="P25" s="17">
        <v>0</v>
      </c>
      <c r="Q25" s="17">
        <v>0</v>
      </c>
    </row>
    <row r="26" spans="1:17" ht="30" customHeight="1" x14ac:dyDescent="0.25">
      <c r="A26" s="70"/>
      <c r="B26" s="71"/>
      <c r="C26" s="50"/>
      <c r="D26" s="5" t="s">
        <v>13</v>
      </c>
      <c r="E26" s="15">
        <f t="shared" si="10"/>
        <v>0</v>
      </c>
      <c r="F26" s="18">
        <v>0</v>
      </c>
      <c r="G26" s="16">
        <v>0</v>
      </c>
      <c r="H26" s="16">
        <v>0</v>
      </c>
      <c r="I26" s="27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7">
        <v>0</v>
      </c>
      <c r="P26" s="17">
        <v>0</v>
      </c>
      <c r="Q26" s="17">
        <v>0</v>
      </c>
    </row>
    <row r="27" spans="1:17" ht="15" customHeight="1" x14ac:dyDescent="0.25">
      <c r="A27" s="70"/>
      <c r="B27" s="54" t="s">
        <v>22</v>
      </c>
      <c r="C27" s="4"/>
      <c r="D27" s="5" t="s">
        <v>9</v>
      </c>
      <c r="E27" s="15">
        <f>E22</f>
        <v>72088942.019999996</v>
      </c>
      <c r="F27" s="15">
        <f t="shared" ref="F27:N27" si="11">F22</f>
        <v>10479624.050000001</v>
      </c>
      <c r="G27" s="15">
        <f t="shared" si="11"/>
        <v>10672504.43</v>
      </c>
      <c r="H27" s="15">
        <f t="shared" si="11"/>
        <v>11034871.779999999</v>
      </c>
      <c r="I27" s="26">
        <f t="shared" si="11"/>
        <v>10768032.34</v>
      </c>
      <c r="J27" s="15">
        <f>J22</f>
        <v>10455421.130000001</v>
      </c>
      <c r="K27" s="15">
        <f t="shared" si="11"/>
        <v>9466582.2899999991</v>
      </c>
      <c r="L27" s="15">
        <f t="shared" si="11"/>
        <v>9211906</v>
      </c>
      <c r="M27" s="15">
        <f t="shared" si="11"/>
        <v>0</v>
      </c>
      <c r="N27" s="15">
        <f t="shared" si="11"/>
        <v>0</v>
      </c>
      <c r="O27" s="17">
        <v>0</v>
      </c>
      <c r="P27" s="17">
        <v>0</v>
      </c>
      <c r="Q27" s="17">
        <v>0</v>
      </c>
    </row>
    <row r="28" spans="1:17" ht="15" customHeight="1" x14ac:dyDescent="0.25">
      <c r="A28" s="70"/>
      <c r="B28" s="54"/>
      <c r="C28" s="6"/>
      <c r="D28" s="5" t="s">
        <v>10</v>
      </c>
      <c r="E28" s="15">
        <f t="shared" ref="E28:N28" si="12">E23</f>
        <v>0</v>
      </c>
      <c r="F28" s="15">
        <f t="shared" si="12"/>
        <v>0</v>
      </c>
      <c r="G28" s="15">
        <f t="shared" si="12"/>
        <v>0</v>
      </c>
      <c r="H28" s="15">
        <f t="shared" si="12"/>
        <v>0</v>
      </c>
      <c r="I28" s="26">
        <f t="shared" si="12"/>
        <v>0</v>
      </c>
      <c r="J28" s="15">
        <f t="shared" si="12"/>
        <v>0</v>
      </c>
      <c r="K28" s="15">
        <f t="shared" si="12"/>
        <v>0</v>
      </c>
      <c r="L28" s="15">
        <f t="shared" si="12"/>
        <v>0</v>
      </c>
      <c r="M28" s="15">
        <f t="shared" si="12"/>
        <v>0</v>
      </c>
      <c r="N28" s="15">
        <f t="shared" si="12"/>
        <v>0</v>
      </c>
      <c r="O28" s="17">
        <v>0</v>
      </c>
      <c r="P28" s="17">
        <v>0</v>
      </c>
      <c r="Q28" s="17">
        <v>0</v>
      </c>
    </row>
    <row r="29" spans="1:17" ht="30" customHeight="1" x14ac:dyDescent="0.25">
      <c r="A29" s="70"/>
      <c r="B29" s="54"/>
      <c r="C29" s="6"/>
      <c r="D29" s="5" t="s">
        <v>11</v>
      </c>
      <c r="E29" s="15">
        <f t="shared" ref="E29:N29" si="13">E24</f>
        <v>0</v>
      </c>
      <c r="F29" s="15">
        <f t="shared" si="13"/>
        <v>0</v>
      </c>
      <c r="G29" s="15">
        <f t="shared" si="13"/>
        <v>0</v>
      </c>
      <c r="H29" s="15">
        <f t="shared" si="13"/>
        <v>0</v>
      </c>
      <c r="I29" s="26">
        <f t="shared" si="13"/>
        <v>0</v>
      </c>
      <c r="J29" s="15">
        <f t="shared" si="13"/>
        <v>0</v>
      </c>
      <c r="K29" s="15">
        <f t="shared" si="13"/>
        <v>0</v>
      </c>
      <c r="L29" s="15">
        <f t="shared" si="13"/>
        <v>0</v>
      </c>
      <c r="M29" s="15">
        <f t="shared" si="13"/>
        <v>0</v>
      </c>
      <c r="N29" s="15">
        <f t="shared" si="13"/>
        <v>0</v>
      </c>
      <c r="O29" s="17">
        <v>0</v>
      </c>
      <c r="P29" s="17">
        <v>0</v>
      </c>
      <c r="Q29" s="17">
        <v>0</v>
      </c>
    </row>
    <row r="30" spans="1:17" ht="15" customHeight="1" x14ac:dyDescent="0.25">
      <c r="A30" s="70"/>
      <c r="B30" s="54"/>
      <c r="C30" s="6"/>
      <c r="D30" s="5" t="s">
        <v>12</v>
      </c>
      <c r="E30" s="15">
        <f t="shared" ref="E30:N30" si="14">E25</f>
        <v>72088942.019999996</v>
      </c>
      <c r="F30" s="15">
        <f t="shared" si="14"/>
        <v>10479624.050000001</v>
      </c>
      <c r="G30" s="15">
        <f t="shared" si="14"/>
        <v>10672504.43</v>
      </c>
      <c r="H30" s="15">
        <f t="shared" si="14"/>
        <v>11034871.779999999</v>
      </c>
      <c r="I30" s="26">
        <f t="shared" si="14"/>
        <v>10768032.34</v>
      </c>
      <c r="J30" s="15">
        <f t="shared" si="14"/>
        <v>10455421.130000001</v>
      </c>
      <c r="K30" s="15">
        <f t="shared" si="14"/>
        <v>9466582.2899999991</v>
      </c>
      <c r="L30" s="15">
        <f t="shared" si="14"/>
        <v>9211906</v>
      </c>
      <c r="M30" s="15">
        <f t="shared" si="14"/>
        <v>0</v>
      </c>
      <c r="N30" s="15">
        <f t="shared" si="14"/>
        <v>0</v>
      </c>
      <c r="O30" s="17">
        <v>0</v>
      </c>
      <c r="P30" s="17">
        <v>0</v>
      </c>
      <c r="Q30" s="17">
        <v>0</v>
      </c>
    </row>
    <row r="31" spans="1:17" ht="30" customHeight="1" x14ac:dyDescent="0.25">
      <c r="A31" s="70"/>
      <c r="B31" s="54"/>
      <c r="C31" s="7"/>
      <c r="D31" s="5" t="s">
        <v>13</v>
      </c>
      <c r="E31" s="15">
        <f t="shared" ref="E31:N31" si="15">E26</f>
        <v>0</v>
      </c>
      <c r="F31" s="15">
        <f t="shared" si="15"/>
        <v>0</v>
      </c>
      <c r="G31" s="15">
        <f t="shared" si="15"/>
        <v>0</v>
      </c>
      <c r="H31" s="15">
        <f t="shared" si="15"/>
        <v>0</v>
      </c>
      <c r="I31" s="26">
        <f t="shared" si="15"/>
        <v>0</v>
      </c>
      <c r="J31" s="15">
        <f t="shared" si="15"/>
        <v>0</v>
      </c>
      <c r="K31" s="15">
        <f t="shared" si="15"/>
        <v>0</v>
      </c>
      <c r="L31" s="15">
        <f t="shared" si="15"/>
        <v>0</v>
      </c>
      <c r="M31" s="15">
        <f t="shared" si="15"/>
        <v>0</v>
      </c>
      <c r="N31" s="15">
        <f t="shared" si="15"/>
        <v>0</v>
      </c>
      <c r="O31" s="17">
        <v>0</v>
      </c>
      <c r="P31" s="17">
        <v>0</v>
      </c>
      <c r="Q31" s="17">
        <v>0</v>
      </c>
    </row>
    <row r="32" spans="1:17" ht="15" customHeight="1" x14ac:dyDescent="0.25">
      <c r="A32" s="54" t="s">
        <v>23</v>
      </c>
      <c r="B32" s="54"/>
      <c r="C32" s="8"/>
      <c r="D32" s="5" t="s">
        <v>9</v>
      </c>
      <c r="E32" s="26">
        <f>F32+G32+H32+I32+J32+K32+L32</f>
        <v>100301204.94</v>
      </c>
      <c r="F32" s="15">
        <f>F17+F27</f>
        <v>16829080.109999999</v>
      </c>
      <c r="G32" s="15">
        <f t="shared" ref="G32:Q32" si="16">G17+G27</f>
        <v>17127118.379999999</v>
      </c>
      <c r="H32" s="15">
        <f>H17+H27</f>
        <v>17377591</v>
      </c>
      <c r="I32" s="15">
        <f>I17+I27</f>
        <v>12540663.92</v>
      </c>
      <c r="J32" s="15">
        <f>J34+J35</f>
        <v>12886368.5</v>
      </c>
      <c r="K32" s="15">
        <f>K34+K35</f>
        <v>11897529.659999998</v>
      </c>
      <c r="L32" s="15">
        <f>L33+L34+L35+L36</f>
        <v>11642853.369999999</v>
      </c>
      <c r="M32" s="15">
        <f t="shared" si="16"/>
        <v>0</v>
      </c>
      <c r="N32" s="15">
        <f t="shared" si="16"/>
        <v>0</v>
      </c>
      <c r="O32" s="15">
        <f t="shared" si="16"/>
        <v>0</v>
      </c>
      <c r="P32" s="15">
        <f t="shared" si="16"/>
        <v>0</v>
      </c>
      <c r="Q32" s="15">
        <f t="shared" si="16"/>
        <v>0</v>
      </c>
    </row>
    <row r="33" spans="1:17" ht="15" customHeight="1" x14ac:dyDescent="0.25">
      <c r="A33" s="54"/>
      <c r="B33" s="54"/>
      <c r="C33" s="9"/>
      <c r="D33" s="5" t="s">
        <v>10</v>
      </c>
      <c r="E33" s="26">
        <f t="shared" ref="E33:E36" si="17">SUM(F33:Q33)</f>
        <v>0</v>
      </c>
      <c r="F33" s="15">
        <v>0</v>
      </c>
      <c r="G33" s="15">
        <f t="shared" ref="G33:Q33" si="18">G18+G28</f>
        <v>0</v>
      </c>
      <c r="H33" s="15">
        <f t="shared" si="18"/>
        <v>0</v>
      </c>
      <c r="I33" s="26">
        <f t="shared" si="18"/>
        <v>0</v>
      </c>
      <c r="J33" s="15">
        <f t="shared" si="18"/>
        <v>0</v>
      </c>
      <c r="K33" s="15">
        <f t="shared" si="18"/>
        <v>0</v>
      </c>
      <c r="L33" s="15">
        <f t="shared" si="18"/>
        <v>0</v>
      </c>
      <c r="M33" s="15">
        <f t="shared" si="18"/>
        <v>0</v>
      </c>
      <c r="N33" s="15">
        <f t="shared" si="18"/>
        <v>0</v>
      </c>
      <c r="O33" s="15">
        <f t="shared" si="18"/>
        <v>0</v>
      </c>
      <c r="P33" s="15">
        <f t="shared" si="18"/>
        <v>0</v>
      </c>
      <c r="Q33" s="15">
        <f t="shared" si="18"/>
        <v>0</v>
      </c>
    </row>
    <row r="34" spans="1:17" ht="30" customHeight="1" x14ac:dyDescent="0.25">
      <c r="A34" s="54"/>
      <c r="B34" s="54"/>
      <c r="C34" s="9"/>
      <c r="D34" s="5" t="s">
        <v>11</v>
      </c>
      <c r="E34" s="26">
        <f>F34+G34+H34+I34+J34+K34+L34</f>
        <v>26367900</v>
      </c>
      <c r="F34" s="15">
        <f t="shared" ref="F34:Q34" si="19">F19+F29</f>
        <v>5877900</v>
      </c>
      <c r="G34" s="15">
        <f t="shared" si="19"/>
        <v>5977800</v>
      </c>
      <c r="H34" s="15">
        <f t="shared" si="19"/>
        <v>5900000</v>
      </c>
      <c r="I34" s="26">
        <f t="shared" si="19"/>
        <v>1684000</v>
      </c>
      <c r="J34" s="15">
        <f t="shared" si="19"/>
        <v>2309400</v>
      </c>
      <c r="K34" s="15">
        <f t="shared" si="19"/>
        <v>2309400</v>
      </c>
      <c r="L34" s="15">
        <f t="shared" si="19"/>
        <v>2309400</v>
      </c>
      <c r="M34" s="15">
        <f t="shared" si="19"/>
        <v>0</v>
      </c>
      <c r="N34" s="15">
        <f t="shared" si="19"/>
        <v>0</v>
      </c>
      <c r="O34" s="15">
        <f t="shared" si="19"/>
        <v>0</v>
      </c>
      <c r="P34" s="15">
        <f t="shared" si="19"/>
        <v>0</v>
      </c>
      <c r="Q34" s="15">
        <f t="shared" si="19"/>
        <v>0</v>
      </c>
    </row>
    <row r="35" spans="1:17" ht="15" customHeight="1" x14ac:dyDescent="0.25">
      <c r="A35" s="54"/>
      <c r="B35" s="54"/>
      <c r="C35" s="9"/>
      <c r="D35" s="5" t="s">
        <v>12</v>
      </c>
      <c r="E35" s="26">
        <f>F35+G35+H35+I35+J35+K35+L35</f>
        <v>73933304.939999998</v>
      </c>
      <c r="F35" s="15">
        <f t="shared" ref="F35:Q35" si="20">F20+F30</f>
        <v>10951180.110000001</v>
      </c>
      <c r="G35" s="15">
        <f t="shared" si="20"/>
        <v>11149318.379999999</v>
      </c>
      <c r="H35" s="15">
        <f t="shared" si="20"/>
        <v>11477591</v>
      </c>
      <c r="I35" s="26">
        <v>10856663.92</v>
      </c>
      <c r="J35" s="15">
        <f t="shared" si="20"/>
        <v>10576968.5</v>
      </c>
      <c r="K35" s="15">
        <f>K25+K15</f>
        <v>9588129.6599999983</v>
      </c>
      <c r="L35" s="15">
        <f>L30+L15</f>
        <v>9333453.3699999992</v>
      </c>
      <c r="M35" s="15">
        <f t="shared" si="20"/>
        <v>0</v>
      </c>
      <c r="N35" s="15">
        <f t="shared" si="20"/>
        <v>0</v>
      </c>
      <c r="O35" s="15">
        <f t="shared" si="20"/>
        <v>0</v>
      </c>
      <c r="P35" s="15">
        <f t="shared" si="20"/>
        <v>0</v>
      </c>
      <c r="Q35" s="15">
        <f t="shared" si="20"/>
        <v>0</v>
      </c>
    </row>
    <row r="36" spans="1:17" ht="30" customHeight="1" x14ac:dyDescent="0.25">
      <c r="A36" s="54"/>
      <c r="B36" s="54"/>
      <c r="C36" s="10"/>
      <c r="D36" s="5" t="s">
        <v>13</v>
      </c>
      <c r="E36" s="26">
        <f t="shared" si="17"/>
        <v>0</v>
      </c>
      <c r="F36" s="18">
        <v>0</v>
      </c>
      <c r="G36" s="16">
        <v>0</v>
      </c>
      <c r="H36" s="16">
        <v>0</v>
      </c>
      <c r="I36" s="27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</row>
    <row r="37" spans="1:17" ht="15" customHeight="1" x14ac:dyDescent="0.25">
      <c r="A37" s="54" t="s">
        <v>24</v>
      </c>
      <c r="B37" s="54"/>
      <c r="C37" s="8"/>
      <c r="D37" s="5" t="s">
        <v>9</v>
      </c>
      <c r="E37" s="28">
        <v>0</v>
      </c>
      <c r="F37" s="19">
        <v>0</v>
      </c>
      <c r="G37" s="17">
        <v>0</v>
      </c>
      <c r="H37" s="17">
        <v>0</v>
      </c>
      <c r="I37" s="28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</row>
    <row r="38" spans="1:17" ht="15" customHeight="1" x14ac:dyDescent="0.25">
      <c r="A38" s="54"/>
      <c r="B38" s="54"/>
      <c r="C38" s="9"/>
      <c r="D38" s="5" t="s">
        <v>10</v>
      </c>
      <c r="E38" s="28">
        <v>0</v>
      </c>
      <c r="F38" s="19">
        <v>0</v>
      </c>
      <c r="G38" s="17">
        <v>0</v>
      </c>
      <c r="H38" s="17">
        <v>0</v>
      </c>
      <c r="I38" s="28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0</v>
      </c>
    </row>
    <row r="39" spans="1:17" ht="30" customHeight="1" x14ac:dyDescent="0.25">
      <c r="A39" s="54"/>
      <c r="B39" s="54"/>
      <c r="C39" s="9"/>
      <c r="D39" s="5" t="s">
        <v>11</v>
      </c>
      <c r="E39" s="28">
        <v>0</v>
      </c>
      <c r="F39" s="19">
        <v>0</v>
      </c>
      <c r="G39" s="17">
        <v>0</v>
      </c>
      <c r="H39" s="17">
        <v>0</v>
      </c>
      <c r="I39" s="28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0</v>
      </c>
    </row>
    <row r="40" spans="1:17" ht="15" customHeight="1" x14ac:dyDescent="0.25">
      <c r="A40" s="54"/>
      <c r="B40" s="54"/>
      <c r="C40" s="9"/>
      <c r="D40" s="5" t="s">
        <v>12</v>
      </c>
      <c r="E40" s="28">
        <v>0</v>
      </c>
      <c r="F40" s="19">
        <v>0</v>
      </c>
      <c r="G40" s="17">
        <v>0</v>
      </c>
      <c r="H40" s="17">
        <v>0</v>
      </c>
      <c r="I40" s="28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0</v>
      </c>
    </row>
    <row r="41" spans="1:17" ht="30" customHeight="1" x14ac:dyDescent="0.25">
      <c r="A41" s="54"/>
      <c r="B41" s="54"/>
      <c r="C41" s="10"/>
      <c r="D41" s="5" t="s">
        <v>13</v>
      </c>
      <c r="E41" s="28">
        <v>0</v>
      </c>
      <c r="F41" s="19">
        <v>0</v>
      </c>
      <c r="G41" s="17">
        <v>0</v>
      </c>
      <c r="H41" s="17">
        <v>0</v>
      </c>
      <c r="I41" s="28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0</v>
      </c>
    </row>
    <row r="42" spans="1:17" ht="15" customHeight="1" x14ac:dyDescent="0.25">
      <c r="A42" s="64" t="s">
        <v>14</v>
      </c>
      <c r="B42" s="65"/>
      <c r="C42" s="8"/>
      <c r="D42" s="20" t="s">
        <v>9</v>
      </c>
      <c r="E42" s="15">
        <f>F42+G42+H42+I42+J42+K42+L42</f>
        <v>100301204.94</v>
      </c>
      <c r="F42" s="19">
        <v>16829080.109999999</v>
      </c>
      <c r="G42" s="17">
        <v>17127118.379999999</v>
      </c>
      <c r="H42" s="17">
        <v>17377591</v>
      </c>
      <c r="I42" s="28">
        <f>SUM(I43:I46)</f>
        <v>12540663.92</v>
      </c>
      <c r="J42" s="15">
        <f>J43+J44+J45+J46</f>
        <v>12886368.5</v>
      </c>
      <c r="K42" s="17">
        <f>K43+K44+K45+K46</f>
        <v>11897529.659999998</v>
      </c>
      <c r="L42" s="15">
        <f>L43+L44+L45+L46</f>
        <v>11642853.369999999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</row>
    <row r="43" spans="1:17" ht="15" customHeight="1" x14ac:dyDescent="0.25">
      <c r="A43" s="66"/>
      <c r="B43" s="67"/>
      <c r="C43" s="9"/>
      <c r="D43" s="20" t="s">
        <v>10</v>
      </c>
      <c r="E43" s="15">
        <f t="shared" ref="E43:E46" si="21">SUM(F43:Q43)</f>
        <v>0</v>
      </c>
      <c r="F43" s="19">
        <v>0</v>
      </c>
      <c r="G43" s="17">
        <v>0</v>
      </c>
      <c r="H43" s="17">
        <v>0</v>
      </c>
      <c r="I43" s="28">
        <v>0</v>
      </c>
      <c r="J43" s="17">
        <v>0</v>
      </c>
      <c r="K43" s="17">
        <v>0</v>
      </c>
      <c r="L43" s="15">
        <f t="shared" ref="L43" si="22">L28+L38</f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</row>
    <row r="44" spans="1:17" ht="30" customHeight="1" x14ac:dyDescent="0.25">
      <c r="A44" s="66"/>
      <c r="B44" s="67"/>
      <c r="C44" s="9"/>
      <c r="D44" s="20" t="s">
        <v>11</v>
      </c>
      <c r="E44" s="15">
        <f>F44+G44+H44+I44+J44+K44+L44</f>
        <v>26367900</v>
      </c>
      <c r="F44" s="19">
        <v>5877900</v>
      </c>
      <c r="G44" s="17">
        <v>5977800</v>
      </c>
      <c r="H44" s="17">
        <v>5900000</v>
      </c>
      <c r="I44" s="28">
        <v>1684000</v>
      </c>
      <c r="J44" s="17">
        <f>J34</f>
        <v>2309400</v>
      </c>
      <c r="K44" s="17">
        <f>K34</f>
        <v>2309400</v>
      </c>
      <c r="L44" s="15">
        <f>L34</f>
        <v>2309400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</row>
    <row r="45" spans="1:17" ht="15" customHeight="1" x14ac:dyDescent="0.25">
      <c r="A45" s="66"/>
      <c r="B45" s="67"/>
      <c r="C45" s="9"/>
      <c r="D45" s="20" t="s">
        <v>12</v>
      </c>
      <c r="E45" s="15">
        <f>F45+G45+H45+I45+J45+K45+L45</f>
        <v>73933304.939999998</v>
      </c>
      <c r="F45" s="15">
        <f t="shared" ref="F45:J45" si="23">F35</f>
        <v>10951180.110000001</v>
      </c>
      <c r="G45" s="15">
        <f t="shared" si="23"/>
        <v>11149318.379999999</v>
      </c>
      <c r="H45" s="15">
        <f t="shared" si="23"/>
        <v>11477591</v>
      </c>
      <c r="I45" s="15">
        <f t="shared" si="23"/>
        <v>10856663.92</v>
      </c>
      <c r="J45" s="15">
        <f t="shared" si="23"/>
        <v>10576968.5</v>
      </c>
      <c r="K45" s="15">
        <f>K35</f>
        <v>9588129.6599999983</v>
      </c>
      <c r="L45" s="15">
        <f>L35</f>
        <v>9333453.3699999992</v>
      </c>
      <c r="M45" s="17">
        <v>0</v>
      </c>
      <c r="N45" s="17">
        <v>0</v>
      </c>
      <c r="O45" s="17">
        <v>0</v>
      </c>
      <c r="P45" s="17">
        <v>0</v>
      </c>
      <c r="Q45" s="17">
        <v>0</v>
      </c>
    </row>
    <row r="46" spans="1:17" ht="30" customHeight="1" x14ac:dyDescent="0.25">
      <c r="A46" s="68"/>
      <c r="B46" s="69"/>
      <c r="C46" s="10"/>
      <c r="D46" s="20" t="s">
        <v>13</v>
      </c>
      <c r="E46" s="15">
        <f t="shared" si="21"/>
        <v>0</v>
      </c>
      <c r="F46" s="19">
        <v>0</v>
      </c>
      <c r="G46" s="17">
        <v>0</v>
      </c>
      <c r="H46" s="17">
        <v>0</v>
      </c>
      <c r="I46" s="28">
        <v>0</v>
      </c>
      <c r="J46" s="17">
        <v>0</v>
      </c>
      <c r="K46" s="17">
        <v>0</v>
      </c>
      <c r="L46" s="16">
        <v>0</v>
      </c>
      <c r="M46" s="17">
        <v>0</v>
      </c>
      <c r="N46" s="17">
        <v>0</v>
      </c>
      <c r="O46" s="17">
        <v>0</v>
      </c>
      <c r="P46" s="17">
        <v>0</v>
      </c>
      <c r="Q46" s="17">
        <v>0</v>
      </c>
    </row>
    <row r="47" spans="1:17" ht="15" customHeight="1" x14ac:dyDescent="0.25">
      <c r="A47" s="59" t="s">
        <v>15</v>
      </c>
      <c r="B47" s="59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</row>
    <row r="48" spans="1:17" ht="15" customHeight="1" x14ac:dyDescent="0.25">
      <c r="A48" s="60" t="s">
        <v>25</v>
      </c>
      <c r="B48" s="60"/>
      <c r="C48" s="61"/>
      <c r="D48" s="11" t="s">
        <v>9</v>
      </c>
      <c r="E48" s="12">
        <f>F48+G48+H48+I48+J48+K48+L48</f>
        <v>28212262.920000006</v>
      </c>
      <c r="F48" s="12">
        <f t="shared" ref="F48:Q48" si="24">F17</f>
        <v>6349456.0599999996</v>
      </c>
      <c r="G48" s="12">
        <f t="shared" si="24"/>
        <v>6454613.9500000002</v>
      </c>
      <c r="H48" s="12">
        <f t="shared" si="24"/>
        <v>6342719.2199999997</v>
      </c>
      <c r="I48" s="29">
        <f t="shared" si="24"/>
        <v>1772631.58</v>
      </c>
      <c r="J48" s="12">
        <f t="shared" si="24"/>
        <v>2430947.37</v>
      </c>
      <c r="K48" s="12">
        <f t="shared" si="24"/>
        <v>2430947.37</v>
      </c>
      <c r="L48" s="13">
        <f>L17</f>
        <v>2430947.37</v>
      </c>
      <c r="M48" s="13">
        <f t="shared" si="24"/>
        <v>0</v>
      </c>
      <c r="N48" s="13">
        <f t="shared" si="24"/>
        <v>0</v>
      </c>
      <c r="O48" s="13">
        <f t="shared" si="24"/>
        <v>0</v>
      </c>
      <c r="P48" s="13">
        <f t="shared" si="24"/>
        <v>0</v>
      </c>
      <c r="Q48" s="13">
        <f t="shared" si="24"/>
        <v>0</v>
      </c>
    </row>
    <row r="49" spans="1:17" ht="15" customHeight="1" x14ac:dyDescent="0.25">
      <c r="A49" s="60"/>
      <c r="B49" s="60"/>
      <c r="C49" s="62"/>
      <c r="D49" s="11" t="s">
        <v>10</v>
      </c>
      <c r="E49" s="12">
        <f t="shared" ref="E49:Q49" si="25">E18</f>
        <v>0</v>
      </c>
      <c r="F49" s="12">
        <f t="shared" si="25"/>
        <v>0</v>
      </c>
      <c r="G49" s="12">
        <f t="shared" si="25"/>
        <v>0</v>
      </c>
      <c r="H49" s="12">
        <f t="shared" si="25"/>
        <v>0</v>
      </c>
      <c r="I49" s="29">
        <f t="shared" si="25"/>
        <v>0</v>
      </c>
      <c r="J49" s="12">
        <f t="shared" si="25"/>
        <v>0</v>
      </c>
      <c r="K49" s="12">
        <f t="shared" si="25"/>
        <v>0</v>
      </c>
      <c r="L49" s="13">
        <f t="shared" si="25"/>
        <v>0</v>
      </c>
      <c r="M49" s="13">
        <f t="shared" si="25"/>
        <v>0</v>
      </c>
      <c r="N49" s="13">
        <f t="shared" si="25"/>
        <v>0</v>
      </c>
      <c r="O49" s="13">
        <f t="shared" si="25"/>
        <v>0</v>
      </c>
      <c r="P49" s="13">
        <f t="shared" si="25"/>
        <v>0</v>
      </c>
      <c r="Q49" s="13">
        <f t="shared" si="25"/>
        <v>0</v>
      </c>
    </row>
    <row r="50" spans="1:17" ht="30" customHeight="1" x14ac:dyDescent="0.25">
      <c r="A50" s="60"/>
      <c r="B50" s="60"/>
      <c r="C50" s="62"/>
      <c r="D50" s="11" t="s">
        <v>11</v>
      </c>
      <c r="E50" s="12">
        <f>F50+G50+H50+I50+J50+K50+L50</f>
        <v>26367900</v>
      </c>
      <c r="F50" s="12">
        <f t="shared" ref="F50:Q50" si="26">F19</f>
        <v>5877900</v>
      </c>
      <c r="G50" s="12">
        <f t="shared" si="26"/>
        <v>5977800</v>
      </c>
      <c r="H50" s="12">
        <f t="shared" si="26"/>
        <v>5900000</v>
      </c>
      <c r="I50" s="29">
        <f t="shared" si="26"/>
        <v>1684000</v>
      </c>
      <c r="J50" s="12">
        <f t="shared" si="26"/>
        <v>2309400</v>
      </c>
      <c r="K50" s="12">
        <f t="shared" si="26"/>
        <v>2309400</v>
      </c>
      <c r="L50" s="13">
        <f t="shared" si="26"/>
        <v>2309400</v>
      </c>
      <c r="M50" s="13">
        <f t="shared" si="26"/>
        <v>0</v>
      </c>
      <c r="N50" s="13">
        <f t="shared" si="26"/>
        <v>0</v>
      </c>
      <c r="O50" s="13">
        <f t="shared" si="26"/>
        <v>0</v>
      </c>
      <c r="P50" s="13">
        <f t="shared" si="26"/>
        <v>0</v>
      </c>
      <c r="Q50" s="13">
        <f t="shared" si="26"/>
        <v>0</v>
      </c>
    </row>
    <row r="51" spans="1:17" ht="15" customHeight="1" x14ac:dyDescent="0.25">
      <c r="A51" s="60"/>
      <c r="B51" s="60"/>
      <c r="C51" s="62"/>
      <c r="D51" s="11" t="s">
        <v>12</v>
      </c>
      <c r="E51" s="12">
        <f>F51+G51+H51+I51+J51+K51+L51</f>
        <v>1844362.9200000004</v>
      </c>
      <c r="F51" s="12">
        <f t="shared" ref="F51:Q51" si="27">F20</f>
        <v>471556.06</v>
      </c>
      <c r="G51" s="12">
        <f t="shared" si="27"/>
        <v>476813.95</v>
      </c>
      <c r="H51" s="12">
        <f t="shared" si="27"/>
        <v>442719.22</v>
      </c>
      <c r="I51" s="29">
        <f t="shared" si="27"/>
        <v>88631.58</v>
      </c>
      <c r="J51" s="12">
        <f t="shared" si="27"/>
        <v>121547.37</v>
      </c>
      <c r="K51" s="12">
        <f t="shared" si="27"/>
        <v>121547.37</v>
      </c>
      <c r="L51" s="13">
        <f t="shared" si="27"/>
        <v>121547.37</v>
      </c>
      <c r="M51" s="13">
        <f t="shared" si="27"/>
        <v>0</v>
      </c>
      <c r="N51" s="13">
        <f t="shared" si="27"/>
        <v>0</v>
      </c>
      <c r="O51" s="13">
        <f t="shared" si="27"/>
        <v>0</v>
      </c>
      <c r="P51" s="13">
        <f t="shared" si="27"/>
        <v>0</v>
      </c>
      <c r="Q51" s="13">
        <f t="shared" si="27"/>
        <v>0</v>
      </c>
    </row>
    <row r="52" spans="1:17" ht="30" customHeight="1" x14ac:dyDescent="0.25">
      <c r="A52" s="60"/>
      <c r="B52" s="60"/>
      <c r="C52" s="63"/>
      <c r="D52" s="11" t="s">
        <v>13</v>
      </c>
      <c r="E52" s="12">
        <f t="shared" ref="E52:Q52" si="28">E21</f>
        <v>0</v>
      </c>
      <c r="F52" s="12">
        <f t="shared" si="28"/>
        <v>0</v>
      </c>
      <c r="G52" s="12">
        <f t="shared" si="28"/>
        <v>0</v>
      </c>
      <c r="H52" s="12">
        <f t="shared" si="28"/>
        <v>0</v>
      </c>
      <c r="I52" s="29">
        <f t="shared" si="28"/>
        <v>0</v>
      </c>
      <c r="J52" s="12">
        <f t="shared" si="28"/>
        <v>0</v>
      </c>
      <c r="K52" s="12">
        <f t="shared" si="28"/>
        <v>0</v>
      </c>
      <c r="L52" s="13">
        <f t="shared" si="28"/>
        <v>0</v>
      </c>
      <c r="M52" s="13">
        <f t="shared" si="28"/>
        <v>0</v>
      </c>
      <c r="N52" s="13">
        <f t="shared" si="28"/>
        <v>0</v>
      </c>
      <c r="O52" s="13">
        <f t="shared" si="28"/>
        <v>0</v>
      </c>
      <c r="P52" s="13">
        <f t="shared" si="28"/>
        <v>0</v>
      </c>
      <c r="Q52" s="13">
        <f t="shared" si="28"/>
        <v>0</v>
      </c>
    </row>
    <row r="53" spans="1:17" ht="15" customHeight="1" x14ac:dyDescent="0.25">
      <c r="A53" s="54" t="s">
        <v>34</v>
      </c>
      <c r="B53" s="54"/>
      <c r="C53" s="8"/>
      <c r="D53" s="5" t="s">
        <v>9</v>
      </c>
      <c r="E53" s="14">
        <f>F53+G53+H53+I53+J53+K53+L53</f>
        <v>72088942.019999996</v>
      </c>
      <c r="F53" s="14">
        <f t="shared" ref="F53:Q53" si="29">F27</f>
        <v>10479624.050000001</v>
      </c>
      <c r="G53" s="14">
        <f t="shared" si="29"/>
        <v>10672504.43</v>
      </c>
      <c r="H53" s="14">
        <f t="shared" si="29"/>
        <v>11034871.779999999</v>
      </c>
      <c r="I53" s="29">
        <f t="shared" si="29"/>
        <v>10768032.34</v>
      </c>
      <c r="J53" s="14">
        <f t="shared" si="29"/>
        <v>10455421.130000001</v>
      </c>
      <c r="K53" s="14">
        <f t="shared" si="29"/>
        <v>9466582.2899999991</v>
      </c>
      <c r="L53" s="13">
        <f t="shared" si="29"/>
        <v>9211906</v>
      </c>
      <c r="M53" s="13">
        <f t="shared" si="29"/>
        <v>0</v>
      </c>
      <c r="N53" s="13">
        <f t="shared" si="29"/>
        <v>0</v>
      </c>
      <c r="O53" s="13">
        <f t="shared" si="29"/>
        <v>0</v>
      </c>
      <c r="P53" s="13">
        <f t="shared" si="29"/>
        <v>0</v>
      </c>
      <c r="Q53" s="13">
        <f t="shared" si="29"/>
        <v>0</v>
      </c>
    </row>
    <row r="54" spans="1:17" ht="15" customHeight="1" x14ac:dyDescent="0.25">
      <c r="A54" s="54"/>
      <c r="B54" s="54"/>
      <c r="C54" s="9"/>
      <c r="D54" s="31" t="s">
        <v>10</v>
      </c>
      <c r="E54" s="32">
        <f t="shared" ref="E54:Q54" si="30">E28</f>
        <v>0</v>
      </c>
      <c r="F54" s="32"/>
      <c r="G54" s="32">
        <f t="shared" si="30"/>
        <v>0</v>
      </c>
      <c r="H54" s="32">
        <f t="shared" si="30"/>
        <v>0</v>
      </c>
      <c r="I54" s="33">
        <f t="shared" si="30"/>
        <v>0</v>
      </c>
      <c r="J54" s="32">
        <f t="shared" si="30"/>
        <v>0</v>
      </c>
      <c r="K54" s="32">
        <f t="shared" si="30"/>
        <v>0</v>
      </c>
      <c r="L54" s="34">
        <f t="shared" si="30"/>
        <v>0</v>
      </c>
      <c r="M54" s="34">
        <f t="shared" si="30"/>
        <v>0</v>
      </c>
      <c r="N54" s="34">
        <f t="shared" si="30"/>
        <v>0</v>
      </c>
      <c r="O54" s="34">
        <f t="shared" si="30"/>
        <v>0</v>
      </c>
      <c r="P54" s="34">
        <f t="shared" si="30"/>
        <v>0</v>
      </c>
      <c r="Q54" s="34">
        <f t="shared" si="30"/>
        <v>0</v>
      </c>
    </row>
    <row r="55" spans="1:17" ht="15" customHeight="1" x14ac:dyDescent="0.25">
      <c r="A55" s="54"/>
      <c r="B55" s="54"/>
      <c r="C55" s="39"/>
      <c r="D55" s="39"/>
      <c r="E55" s="40"/>
      <c r="F55" s="40"/>
      <c r="G55" s="40"/>
      <c r="H55" s="40"/>
      <c r="I55" s="47">
        <v>6</v>
      </c>
      <c r="J55" s="40"/>
      <c r="K55" s="40"/>
      <c r="L55" s="42"/>
      <c r="M55" s="42"/>
      <c r="N55" s="42"/>
      <c r="O55" s="42"/>
      <c r="P55" s="42"/>
      <c r="Q55" s="42"/>
    </row>
    <row r="56" spans="1:17" ht="15" customHeight="1" x14ac:dyDescent="0.25">
      <c r="A56" s="54"/>
      <c r="B56" s="54"/>
      <c r="C56" s="39"/>
      <c r="D56" s="39"/>
      <c r="E56" s="40"/>
      <c r="F56" s="40"/>
      <c r="G56" s="40"/>
      <c r="H56" s="40"/>
      <c r="I56" s="41"/>
      <c r="J56" s="40"/>
      <c r="K56" s="40"/>
      <c r="L56" s="42"/>
      <c r="M56" s="42"/>
      <c r="N56" s="42"/>
      <c r="O56" s="42"/>
      <c r="P56" s="42"/>
      <c r="Q56" s="42"/>
    </row>
    <row r="57" spans="1:17" s="43" customFormat="1" ht="15" customHeight="1" x14ac:dyDescent="0.25">
      <c r="A57" s="54"/>
      <c r="B57" s="54"/>
      <c r="C57" s="39"/>
      <c r="D57" s="39"/>
      <c r="E57" s="40"/>
      <c r="F57" s="40"/>
      <c r="G57" s="40"/>
      <c r="H57" s="40"/>
      <c r="I57" s="41"/>
      <c r="J57" s="40"/>
      <c r="K57" s="40"/>
      <c r="L57" s="42"/>
      <c r="M57" s="42"/>
      <c r="N57" s="42"/>
      <c r="O57" s="42"/>
      <c r="P57" s="42"/>
      <c r="Q57" s="42"/>
    </row>
    <row r="58" spans="1:17" ht="30" customHeight="1" x14ac:dyDescent="0.25">
      <c r="A58" s="54"/>
      <c r="B58" s="55"/>
      <c r="C58" s="31"/>
      <c r="D58" s="45" t="s">
        <v>11</v>
      </c>
      <c r="E58" s="14">
        <f t="shared" ref="E58:Q58" si="31">E29</f>
        <v>0</v>
      </c>
      <c r="F58" s="14">
        <f t="shared" si="31"/>
        <v>0</v>
      </c>
      <c r="G58" s="14">
        <f t="shared" si="31"/>
        <v>0</v>
      </c>
      <c r="H58" s="14">
        <f t="shared" si="31"/>
        <v>0</v>
      </c>
      <c r="I58" s="29">
        <f t="shared" si="31"/>
        <v>0</v>
      </c>
      <c r="J58" s="14">
        <f t="shared" si="31"/>
        <v>0</v>
      </c>
      <c r="K58" s="14">
        <f t="shared" si="31"/>
        <v>0</v>
      </c>
      <c r="L58" s="13">
        <f t="shared" si="31"/>
        <v>0</v>
      </c>
      <c r="M58" s="13">
        <f t="shared" si="31"/>
        <v>0</v>
      </c>
      <c r="N58" s="13">
        <f t="shared" si="31"/>
        <v>0</v>
      </c>
      <c r="O58" s="13">
        <f t="shared" si="31"/>
        <v>0</v>
      </c>
      <c r="P58" s="13">
        <f t="shared" si="31"/>
        <v>0</v>
      </c>
      <c r="Q58" s="13">
        <f t="shared" si="31"/>
        <v>0</v>
      </c>
    </row>
    <row r="59" spans="1:17" ht="15" customHeight="1" x14ac:dyDescent="0.25">
      <c r="A59" s="54"/>
      <c r="B59" s="55"/>
      <c r="C59" s="44"/>
      <c r="D59" s="46" t="s">
        <v>12</v>
      </c>
      <c r="E59" s="36">
        <f>F59+G59+H59+I59+J59+K59+L59</f>
        <v>72088942.019999996</v>
      </c>
      <c r="F59" s="36">
        <f t="shared" ref="F59:Q59" si="32">F30</f>
        <v>10479624.050000001</v>
      </c>
      <c r="G59" s="36">
        <f t="shared" si="32"/>
        <v>10672504.43</v>
      </c>
      <c r="H59" s="36">
        <f t="shared" si="32"/>
        <v>11034871.779999999</v>
      </c>
      <c r="I59" s="37">
        <f t="shared" si="32"/>
        <v>10768032.34</v>
      </c>
      <c r="J59" s="36">
        <f t="shared" si="32"/>
        <v>10455421.130000001</v>
      </c>
      <c r="K59" s="36">
        <f t="shared" si="32"/>
        <v>9466582.2899999991</v>
      </c>
      <c r="L59" s="38">
        <f t="shared" si="32"/>
        <v>9211906</v>
      </c>
      <c r="M59" s="38">
        <f t="shared" si="32"/>
        <v>0</v>
      </c>
      <c r="N59" s="38">
        <f t="shared" si="32"/>
        <v>0</v>
      </c>
      <c r="O59" s="38">
        <f t="shared" si="32"/>
        <v>0</v>
      </c>
      <c r="P59" s="38">
        <f t="shared" si="32"/>
        <v>0</v>
      </c>
      <c r="Q59" s="38">
        <f t="shared" si="32"/>
        <v>0</v>
      </c>
    </row>
    <row r="60" spans="1:17" ht="30" customHeight="1" x14ac:dyDescent="0.25">
      <c r="A60" s="54"/>
      <c r="B60" s="55"/>
      <c r="C60" s="35"/>
      <c r="D60" s="45" t="s">
        <v>13</v>
      </c>
      <c r="E60" s="14">
        <f t="shared" ref="E60:Q60" si="33">E31</f>
        <v>0</v>
      </c>
      <c r="F60" s="14">
        <f t="shared" si="33"/>
        <v>0</v>
      </c>
      <c r="G60" s="14">
        <f t="shared" si="33"/>
        <v>0</v>
      </c>
      <c r="H60" s="14">
        <f t="shared" si="33"/>
        <v>0</v>
      </c>
      <c r="I60" s="29">
        <f t="shared" si="33"/>
        <v>0</v>
      </c>
      <c r="J60" s="14">
        <f t="shared" si="33"/>
        <v>0</v>
      </c>
      <c r="K60" s="14">
        <f t="shared" si="33"/>
        <v>0</v>
      </c>
      <c r="L60" s="13">
        <f t="shared" si="33"/>
        <v>0</v>
      </c>
      <c r="M60" s="13">
        <f t="shared" si="33"/>
        <v>0</v>
      </c>
      <c r="N60" s="13">
        <f t="shared" si="33"/>
        <v>0</v>
      </c>
      <c r="O60" s="13">
        <f t="shared" si="33"/>
        <v>0</v>
      </c>
      <c r="P60" s="13">
        <f t="shared" si="33"/>
        <v>0</v>
      </c>
      <c r="Q60" s="13">
        <f t="shared" si="33"/>
        <v>0</v>
      </c>
    </row>
  </sheetData>
  <mergeCells count="27">
    <mergeCell ref="M2:Q2"/>
    <mergeCell ref="O4:Q4"/>
    <mergeCell ref="B17:B21"/>
    <mergeCell ref="A6:K6"/>
    <mergeCell ref="A8:A10"/>
    <mergeCell ref="B8:B10"/>
    <mergeCell ref="C8:C10"/>
    <mergeCell ref="D8:D10"/>
    <mergeCell ref="E8:K8"/>
    <mergeCell ref="E9:E10"/>
    <mergeCell ref="F9:K9"/>
    <mergeCell ref="C22:C26"/>
    <mergeCell ref="C12:C16"/>
    <mergeCell ref="A53:B60"/>
    <mergeCell ref="B12:B16"/>
    <mergeCell ref="A47:Q47"/>
    <mergeCell ref="A48:B52"/>
    <mergeCell ref="C48:C52"/>
    <mergeCell ref="A42:B46"/>
    <mergeCell ref="A37:B41"/>
    <mergeCell ref="A32:B36"/>
    <mergeCell ref="A27:A31"/>
    <mergeCell ref="B27:B31"/>
    <mergeCell ref="A22:A26"/>
    <mergeCell ref="B22:B26"/>
    <mergeCell ref="A12:A16"/>
    <mergeCell ref="A17:A21"/>
  </mergeCells>
  <pageMargins left="1.1811023622047245" right="0.39370078740157483" top="0.78740157480314965" bottom="0.78740157480314965" header="0.19685039370078741" footer="0"/>
  <pageSetup paperSize="9" scale="42" firstPageNumber="3" orientation="landscape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2023-03-24T09:36:49Z</dcterms:modified>
</cp:coreProperties>
</file>