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30" windowWidth="15660" windowHeight="7950"/>
  </bookViews>
  <sheets>
    <sheet name="2. Основные мероприятия МП " sheetId="15" r:id="rId1"/>
  </sheets>
  <definedNames>
    <definedName name="_xlnm.Print_Titles" localSheetId="0">'2. Основные мероприятия МП '!$8:$11</definedName>
  </definedNames>
  <calcPr calcId="144525"/>
</workbook>
</file>

<file path=xl/calcChain.xml><?xml version="1.0" encoding="utf-8"?>
<calcChain xmlns="http://schemas.openxmlformats.org/spreadsheetml/2006/main">
  <c r="E99" i="15" l="1"/>
  <c r="F99" i="15"/>
  <c r="F102" i="15"/>
  <c r="G113" i="15"/>
  <c r="E118" i="15"/>
  <c r="E115" i="15"/>
  <c r="E113" i="15"/>
  <c r="E110" i="15"/>
  <c r="E108" i="15"/>
  <c r="E88" i="15" l="1"/>
  <c r="E87" i="15"/>
  <c r="F13" i="15" l="1"/>
  <c r="G13" i="15"/>
  <c r="H13" i="15"/>
  <c r="I13" i="15"/>
  <c r="J13" i="15"/>
  <c r="K13" i="15"/>
  <c r="L13" i="15"/>
  <c r="M13" i="15"/>
  <c r="N13" i="15"/>
  <c r="O13" i="15"/>
  <c r="P13" i="15"/>
  <c r="E14" i="15"/>
  <c r="E15" i="15"/>
  <c r="E16" i="15"/>
  <c r="E21" i="15" s="1"/>
  <c r="E17" i="15"/>
  <c r="E19" i="15"/>
  <c r="F19" i="15"/>
  <c r="G19" i="15"/>
  <c r="H19" i="15"/>
  <c r="H90" i="15" s="1"/>
  <c r="H100" i="15" s="1"/>
  <c r="I19" i="15"/>
  <c r="I90" i="15" s="1"/>
  <c r="I100" i="15" s="1"/>
  <c r="J19" i="15"/>
  <c r="K19" i="15"/>
  <c r="L19" i="15"/>
  <c r="L90" i="15" s="1"/>
  <c r="L100" i="15" s="1"/>
  <c r="M19" i="15"/>
  <c r="N19" i="15"/>
  <c r="O19" i="15"/>
  <c r="P19" i="15"/>
  <c r="E20" i="15"/>
  <c r="F20" i="15"/>
  <c r="G20" i="15"/>
  <c r="H20" i="15"/>
  <c r="I20" i="15"/>
  <c r="I91" i="15" s="1"/>
  <c r="I101" i="15" s="1"/>
  <c r="J20" i="15"/>
  <c r="K20" i="15"/>
  <c r="L20" i="15"/>
  <c r="M20" i="15"/>
  <c r="N20" i="15"/>
  <c r="O20" i="15"/>
  <c r="P20" i="15"/>
  <c r="F21" i="15"/>
  <c r="G21" i="15"/>
  <c r="H21" i="15"/>
  <c r="I21" i="15"/>
  <c r="J21" i="15"/>
  <c r="K21" i="15"/>
  <c r="L21" i="15"/>
  <c r="M21" i="15"/>
  <c r="N21" i="15"/>
  <c r="O21" i="15"/>
  <c r="P21" i="15"/>
  <c r="E22" i="15"/>
  <c r="F22" i="15"/>
  <c r="G22" i="15"/>
  <c r="G93" i="15" s="1"/>
  <c r="G103" i="15" s="1"/>
  <c r="H22" i="15"/>
  <c r="I22" i="15"/>
  <c r="J22" i="15"/>
  <c r="K22" i="15"/>
  <c r="L22" i="15"/>
  <c r="M22" i="15"/>
  <c r="N22" i="15"/>
  <c r="O22" i="15"/>
  <c r="P22" i="15"/>
  <c r="G24" i="15"/>
  <c r="H24" i="15"/>
  <c r="I24" i="15"/>
  <c r="J24" i="15"/>
  <c r="K24" i="15"/>
  <c r="L24" i="15"/>
  <c r="M24" i="15"/>
  <c r="N24" i="15"/>
  <c r="O24" i="15"/>
  <c r="P24" i="15"/>
  <c r="E25" i="15"/>
  <c r="E26" i="15"/>
  <c r="F27" i="15"/>
  <c r="F24" i="15" s="1"/>
  <c r="E28" i="15"/>
  <c r="F29" i="15"/>
  <c r="G29" i="15"/>
  <c r="H29" i="15"/>
  <c r="I29" i="15"/>
  <c r="J29" i="15"/>
  <c r="K29" i="15"/>
  <c r="L29" i="15"/>
  <c r="M29" i="15"/>
  <c r="N29" i="15"/>
  <c r="O29" i="15"/>
  <c r="P29" i="15"/>
  <c r="E30" i="15"/>
  <c r="E31" i="15"/>
  <c r="E32" i="15"/>
  <c r="E33" i="15"/>
  <c r="F44" i="15"/>
  <c r="G44" i="15"/>
  <c r="H44" i="15"/>
  <c r="I44" i="15"/>
  <c r="J44" i="15"/>
  <c r="K44" i="15"/>
  <c r="L44" i="15"/>
  <c r="M44" i="15"/>
  <c r="N44" i="15"/>
  <c r="O44" i="15"/>
  <c r="P44" i="15"/>
  <c r="E45" i="15"/>
  <c r="E46" i="15"/>
  <c r="E47" i="15"/>
  <c r="E48" i="15"/>
  <c r="F49" i="15"/>
  <c r="E50" i="15"/>
  <c r="E51" i="15"/>
  <c r="E52" i="15"/>
  <c r="E53" i="15"/>
  <c r="F59" i="15"/>
  <c r="G59" i="15"/>
  <c r="H59" i="15"/>
  <c r="I59" i="15"/>
  <c r="J59" i="15"/>
  <c r="K59" i="15"/>
  <c r="L59" i="15"/>
  <c r="M59" i="15"/>
  <c r="N59" i="15"/>
  <c r="O59" i="15"/>
  <c r="P59" i="15"/>
  <c r="E60" i="15"/>
  <c r="E61" i="15"/>
  <c r="E62" i="15"/>
  <c r="E63" i="15"/>
  <c r="F64" i="15"/>
  <c r="G64" i="15"/>
  <c r="H64" i="15"/>
  <c r="I64" i="15"/>
  <c r="J64" i="15"/>
  <c r="K64" i="15"/>
  <c r="L64" i="15"/>
  <c r="M64" i="15"/>
  <c r="N64" i="15"/>
  <c r="O64" i="15"/>
  <c r="P64" i="15"/>
  <c r="E65" i="15"/>
  <c r="E66" i="15"/>
  <c r="E67" i="15"/>
  <c r="E68" i="15"/>
  <c r="F69" i="15"/>
  <c r="G69" i="15"/>
  <c r="H69" i="15"/>
  <c r="I69" i="15"/>
  <c r="J69" i="15"/>
  <c r="K69" i="15"/>
  <c r="L69" i="15"/>
  <c r="M69" i="15"/>
  <c r="N69" i="15"/>
  <c r="O69" i="15"/>
  <c r="P69" i="15"/>
  <c r="E70" i="15"/>
  <c r="E71" i="15"/>
  <c r="E72" i="15"/>
  <c r="E73" i="15"/>
  <c r="F74" i="15"/>
  <c r="G74" i="15"/>
  <c r="H74" i="15"/>
  <c r="I74" i="15"/>
  <c r="J74" i="15"/>
  <c r="K74" i="15"/>
  <c r="L74" i="15"/>
  <c r="M74" i="15"/>
  <c r="N74" i="15"/>
  <c r="O74" i="15"/>
  <c r="P74" i="15"/>
  <c r="E75" i="15"/>
  <c r="E76" i="15"/>
  <c r="E77" i="15"/>
  <c r="E78" i="15"/>
  <c r="F79" i="15"/>
  <c r="G79" i="15"/>
  <c r="H79" i="15"/>
  <c r="I79" i="15"/>
  <c r="J79" i="15"/>
  <c r="K79" i="15"/>
  <c r="L79" i="15"/>
  <c r="M79" i="15"/>
  <c r="N79" i="15"/>
  <c r="O79" i="15"/>
  <c r="P79" i="15"/>
  <c r="E80" i="15"/>
  <c r="E81" i="15"/>
  <c r="E82" i="15"/>
  <c r="E83" i="15"/>
  <c r="F85" i="15"/>
  <c r="G85" i="15"/>
  <c r="H85" i="15"/>
  <c r="I85" i="15"/>
  <c r="J85" i="15"/>
  <c r="K85" i="15"/>
  <c r="L85" i="15"/>
  <c r="M85" i="15"/>
  <c r="M90" i="15" s="1"/>
  <c r="M100" i="15" s="1"/>
  <c r="N85" i="15"/>
  <c r="O85" i="15"/>
  <c r="P85" i="15"/>
  <c r="F86" i="15"/>
  <c r="G86" i="15"/>
  <c r="H86" i="15"/>
  <c r="I86" i="15"/>
  <c r="J86" i="15"/>
  <c r="K86" i="15"/>
  <c r="K91" i="15" s="1"/>
  <c r="K101" i="15" s="1"/>
  <c r="L86" i="15"/>
  <c r="M86" i="15"/>
  <c r="N86" i="15"/>
  <c r="O86" i="15"/>
  <c r="O91" i="15" s="1"/>
  <c r="O101" i="15" s="1"/>
  <c r="P86" i="15"/>
  <c r="G87" i="15"/>
  <c r="G92" i="15" s="1"/>
  <c r="G102" i="15" s="1"/>
  <c r="H87" i="15"/>
  <c r="I87" i="15"/>
  <c r="J87" i="15"/>
  <c r="K87" i="15"/>
  <c r="K92" i="15" s="1"/>
  <c r="K102" i="15" s="1"/>
  <c r="K108" i="15" s="1"/>
  <c r="K105" i="15" s="1"/>
  <c r="L87" i="15"/>
  <c r="L92" i="15" s="1"/>
  <c r="L102" i="15" s="1"/>
  <c r="L108" i="15" s="1"/>
  <c r="L105" i="15" s="1"/>
  <c r="M87" i="15"/>
  <c r="M92" i="15" s="1"/>
  <c r="M102" i="15" s="1"/>
  <c r="M108" i="15" s="1"/>
  <c r="M105" i="15" s="1"/>
  <c r="N87" i="15"/>
  <c r="O87" i="15"/>
  <c r="P87" i="15"/>
  <c r="P92" i="15" s="1"/>
  <c r="P102" i="15" s="1"/>
  <c r="P108" i="15" s="1"/>
  <c r="P105" i="15" s="1"/>
  <c r="F88" i="15"/>
  <c r="G88" i="15"/>
  <c r="H88" i="15"/>
  <c r="I88" i="15"/>
  <c r="I93" i="15" s="1"/>
  <c r="I103" i="15" s="1"/>
  <c r="J88" i="15"/>
  <c r="K88" i="15"/>
  <c r="L88" i="15"/>
  <c r="M88" i="15"/>
  <c r="M93" i="15" s="1"/>
  <c r="M103" i="15" s="1"/>
  <c r="N88" i="15"/>
  <c r="O88" i="15"/>
  <c r="P88" i="15"/>
  <c r="P93" i="15" s="1"/>
  <c r="P103" i="15" s="1"/>
  <c r="G90" i="15"/>
  <c r="G100" i="15" s="1"/>
  <c r="G91" i="15"/>
  <c r="G101" i="15" s="1"/>
  <c r="L91" i="15"/>
  <c r="L101" i="15" s="1"/>
  <c r="M91" i="15"/>
  <c r="O92" i="15"/>
  <c r="O102" i="15" s="1"/>
  <c r="O108" i="15" s="1"/>
  <c r="O105" i="15" s="1"/>
  <c r="K93" i="15"/>
  <c r="K103" i="15" s="1"/>
  <c r="L93" i="15"/>
  <c r="L103" i="15" s="1"/>
  <c r="O93" i="15"/>
  <c r="F94" i="15"/>
  <c r="E94" i="15" s="1"/>
  <c r="G94" i="15"/>
  <c r="H94" i="15"/>
  <c r="I94" i="15"/>
  <c r="J94" i="15"/>
  <c r="K94" i="15"/>
  <c r="L94" i="15"/>
  <c r="M94" i="15"/>
  <c r="N94" i="15"/>
  <c r="O94" i="15"/>
  <c r="P94" i="15"/>
  <c r="E97" i="15"/>
  <c r="M101" i="15"/>
  <c r="O103" i="15"/>
  <c r="F105" i="15"/>
  <c r="G105" i="15"/>
  <c r="H105" i="15"/>
  <c r="E106" i="15"/>
  <c r="E107" i="15"/>
  <c r="E109" i="15"/>
  <c r="E114" i="15" s="1"/>
  <c r="E111" i="15"/>
  <c r="F111" i="15"/>
  <c r="G111" i="15"/>
  <c r="G116" i="15" s="1"/>
  <c r="H111" i="15"/>
  <c r="I111" i="15"/>
  <c r="I116" i="15" s="1"/>
  <c r="J111" i="15"/>
  <c r="K111" i="15"/>
  <c r="K116" i="15" s="1"/>
  <c r="K115" i="15" s="1"/>
  <c r="L111" i="15"/>
  <c r="L116" i="15" s="1"/>
  <c r="L115" i="15" s="1"/>
  <c r="M111" i="15"/>
  <c r="N111" i="15"/>
  <c r="O111" i="15"/>
  <c r="P111" i="15"/>
  <c r="E112" i="15"/>
  <c r="N113" i="15"/>
  <c r="O113" i="15"/>
  <c r="P113" i="15"/>
  <c r="F114" i="15"/>
  <c r="G114" i="15"/>
  <c r="G119" i="15" s="1"/>
  <c r="H114" i="15"/>
  <c r="H119" i="15" s="1"/>
  <c r="I114" i="15"/>
  <c r="J114" i="15"/>
  <c r="K114" i="15"/>
  <c r="K119" i="15" s="1"/>
  <c r="L114" i="15"/>
  <c r="L119" i="15" s="1"/>
  <c r="M114" i="15"/>
  <c r="M119" i="15" s="1"/>
  <c r="N114" i="15"/>
  <c r="O114" i="15"/>
  <c r="O119" i="15" s="1"/>
  <c r="P114" i="15"/>
  <c r="P119" i="15" s="1"/>
  <c r="O116" i="15"/>
  <c r="E117" i="15"/>
  <c r="G118" i="15"/>
  <c r="H118" i="15"/>
  <c r="N118" i="15"/>
  <c r="O118" i="15"/>
  <c r="P118" i="15"/>
  <c r="F119" i="15"/>
  <c r="I119" i="15"/>
  <c r="J119" i="15"/>
  <c r="N119" i="15"/>
  <c r="E105" i="15" l="1"/>
  <c r="E27" i="15"/>
  <c r="F87" i="15"/>
  <c r="E69" i="15"/>
  <c r="H93" i="15"/>
  <c r="H103" i="15" s="1"/>
  <c r="M110" i="15"/>
  <c r="I115" i="15"/>
  <c r="E92" i="15"/>
  <c r="O84" i="15"/>
  <c r="K84" i="15"/>
  <c r="G84" i="15"/>
  <c r="E79" i="15"/>
  <c r="E59" i="15"/>
  <c r="L99" i="15"/>
  <c r="E93" i="15"/>
  <c r="E98" i="15" s="1"/>
  <c r="P18" i="15"/>
  <c r="H110" i="15"/>
  <c r="P91" i="15"/>
  <c r="P101" i="15" s="1"/>
  <c r="P90" i="15"/>
  <c r="J84" i="15"/>
  <c r="O18" i="15"/>
  <c r="G18" i="15"/>
  <c r="O115" i="15"/>
  <c r="G115" i="15"/>
  <c r="N110" i="15"/>
  <c r="J110" i="15"/>
  <c r="F110" i="15"/>
  <c r="H92" i="15"/>
  <c r="H102" i="15" s="1"/>
  <c r="H91" i="15"/>
  <c r="H101" i="15" s="1"/>
  <c r="M89" i="15"/>
  <c r="E86" i="15"/>
  <c r="E91" i="15" s="1"/>
  <c r="E96" i="15" s="1"/>
  <c r="P84" i="15"/>
  <c r="L84" i="15"/>
  <c r="H84" i="15"/>
  <c r="E64" i="15"/>
  <c r="E24" i="15"/>
  <c r="J92" i="15"/>
  <c r="J102" i="15" s="1"/>
  <c r="J108" i="15" s="1"/>
  <c r="J105" i="15" s="1"/>
  <c r="F92" i="15"/>
  <c r="E102" i="15" s="1"/>
  <c r="M18" i="15"/>
  <c r="I18" i="15"/>
  <c r="L89" i="15"/>
  <c r="L18" i="15"/>
  <c r="P110" i="15"/>
  <c r="L110" i="15"/>
  <c r="K90" i="15"/>
  <c r="N84" i="15"/>
  <c r="F84" i="15"/>
  <c r="E74" i="15"/>
  <c r="E29" i="15"/>
  <c r="K18" i="15"/>
  <c r="P116" i="15"/>
  <c r="P115" i="15" s="1"/>
  <c r="H116" i="15"/>
  <c r="H115" i="15" s="1"/>
  <c r="O110" i="15"/>
  <c r="K110" i="15"/>
  <c r="G110" i="15"/>
  <c r="M99" i="15"/>
  <c r="I92" i="15"/>
  <c r="I102" i="15" s="1"/>
  <c r="I108" i="15" s="1"/>
  <c r="O90" i="15"/>
  <c r="I89" i="15"/>
  <c r="M84" i="15"/>
  <c r="I84" i="15"/>
  <c r="E44" i="15"/>
  <c r="N91" i="15"/>
  <c r="N101" i="15" s="1"/>
  <c r="J91" i="15"/>
  <c r="J101" i="15" s="1"/>
  <c r="F91" i="15"/>
  <c r="F101" i="15" s="1"/>
  <c r="N18" i="15"/>
  <c r="J90" i="15"/>
  <c r="J100" i="15" s="1"/>
  <c r="F18" i="15"/>
  <c r="G89" i="15"/>
  <c r="E13" i="15"/>
  <c r="G99" i="15"/>
  <c r="H99" i="15"/>
  <c r="H18" i="15"/>
  <c r="E119" i="15"/>
  <c r="I105" i="15"/>
  <c r="I110" i="15"/>
  <c r="J18" i="15"/>
  <c r="E18" i="15" s="1"/>
  <c r="N116" i="15"/>
  <c r="N115" i="15" s="1"/>
  <c r="J116" i="15"/>
  <c r="J115" i="15" s="1"/>
  <c r="F116" i="15"/>
  <c r="M116" i="15"/>
  <c r="M115" i="15" s="1"/>
  <c r="N93" i="15"/>
  <c r="N103" i="15" s="1"/>
  <c r="J93" i="15"/>
  <c r="J103" i="15" s="1"/>
  <c r="F93" i="15"/>
  <c r="F103" i="15" s="1"/>
  <c r="N92" i="15"/>
  <c r="N102" i="15" s="1"/>
  <c r="N108" i="15" s="1"/>
  <c r="N105" i="15" s="1"/>
  <c r="N90" i="15"/>
  <c r="F90" i="15"/>
  <c r="E85" i="15"/>
  <c r="E90" i="15" s="1"/>
  <c r="E95" i="15" s="1"/>
  <c r="E101" i="15" l="1"/>
  <c r="I99" i="15"/>
  <c r="E84" i="15"/>
  <c r="O89" i="15"/>
  <c r="O100" i="15"/>
  <c r="O99" i="15" s="1"/>
  <c r="H89" i="15"/>
  <c r="K89" i="15"/>
  <c r="K100" i="15"/>
  <c r="K99" i="15" s="1"/>
  <c r="P89" i="15"/>
  <c r="P100" i="15"/>
  <c r="P99" i="15" s="1"/>
  <c r="J99" i="15"/>
  <c r="F89" i="15"/>
  <c r="F100" i="15"/>
  <c r="E116" i="15"/>
  <c r="F115" i="15"/>
  <c r="E103" i="15"/>
  <c r="J89" i="15"/>
  <c r="N89" i="15"/>
  <c r="N100" i="15"/>
  <c r="N99" i="15" s="1"/>
  <c r="E89" i="15" l="1"/>
  <c r="E100" i="15"/>
</calcChain>
</file>

<file path=xl/comments1.xml><?xml version="1.0" encoding="utf-8"?>
<comments xmlns="http://schemas.openxmlformats.org/spreadsheetml/2006/main">
  <authors>
    <author>Автор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организация социально значимых общественных мероприятий, направленных на формирование гражданской идентичности, уважительного отношения к культуре и национальным традициям народов России, проживающих в городе Покачи (концерты, акции, познавательные программы, митинги, квест-игры, флешмобы)</t>
        </r>
      </text>
    </comment>
    <comment ref="B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Автор:
организация и проведение мероприятий, направленных на воспитание и укрепление толерантности, профилактику экстремизма в городе, а также недопущение экстремистских и националистических проявлений в среде внутренних и внешних мигрантов</t>
        </r>
      </text>
    </comment>
    <comment ref="B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курсы, семинары, повышение квалифкации</t>
        </r>
      </text>
    </comment>
  </commentList>
</comments>
</file>

<file path=xl/sharedStrings.xml><?xml version="1.0" encoding="utf-8"?>
<sst xmlns="http://schemas.openxmlformats.org/spreadsheetml/2006/main" count="172" uniqueCount="68">
  <si>
    <t>№ основного мероприятия</t>
  </si>
  <si>
    <t>Ответственный исполнитель/соисполнитель</t>
  </si>
  <si>
    <t>Источники финансирования</t>
  </si>
  <si>
    <t>Всего</t>
  </si>
  <si>
    <t>федеральный бюджет</t>
  </si>
  <si>
    <t>бюджет автономного округа</t>
  </si>
  <si>
    <t>иные источники финансирования</t>
  </si>
  <si>
    <t>В том числе:</t>
  </si>
  <si>
    <t>Таблица 2</t>
  </si>
  <si>
    <t>Прочие расходы</t>
  </si>
  <si>
    <t>Всего по муниципальной программе:</t>
  </si>
  <si>
    <t>Распределение финансовых ресурсов муниципальной программы</t>
  </si>
  <si>
    <t>Основные мероприятия муниципальной программы (их связь с целевыми показателями муниципальной программы)</t>
  </si>
  <si>
    <t>Финансовые затраты на реализацию (рублей)</t>
  </si>
  <si>
    <t>Подпрограмма 1. Повышение антитеррористической защищенности объектов, находящихся в муниципальной собственности</t>
  </si>
  <si>
    <t>1.1.</t>
  </si>
  <si>
    <t xml:space="preserve">всего </t>
  </si>
  <si>
    <t xml:space="preserve">местный бюджет </t>
  </si>
  <si>
    <t>Итого по подпрограмме I</t>
  </si>
  <si>
    <t>Подпрограмма 2. Профилактика экстремизма, укрепление межнационального согласия</t>
  </si>
  <si>
    <t>2.1.</t>
  </si>
  <si>
    <t>Содействие этнокультурному многообразию народов России: проведение фестиваля национальных культур (2,3,4)</t>
  </si>
  <si>
    <t xml:space="preserve">Управление культуры, спорта и молодежной политики администрации города Покачи
</t>
  </si>
  <si>
    <t>2.2.</t>
  </si>
  <si>
    <t>Проведение мероприятий по формированию общероссийской гражданской идентичности, приуроченных к празднованию государственных праздников (2,3,4)</t>
  </si>
  <si>
    <t xml:space="preserve">Управление культуры, спорта и молодежной политики администрации города Покачи;
Управление образования администрации города Покачи                  </t>
  </si>
  <si>
    <t>2.3.</t>
  </si>
  <si>
    <t xml:space="preserve">Реализация комплексной информационной кампании, направленной на просвещение населения муниципального образования в сфере профилактики экстремизма, а также конкурс журналистских работ и проектов (программ) редакций СМИ по освещению мероприятий, направленных на укрепление общероссийского гражданского единства, гармонизацию межнациональных и межконфессиональных отношений, профилактику экстремизма (2,3,4) </t>
  </si>
  <si>
    <t>Пресс-секретарь главы города Покачи</t>
  </si>
  <si>
    <t>за счет финансирования основной деятельности исполнителя</t>
  </si>
  <si>
    <t>2.4.</t>
  </si>
  <si>
    <t>Управление по вопросам безопасности, ГО и ЧС администрации города Покачи, 
Управление образования администрации города Покачи, 
Отдел по социальным вопросам и связым с общественностью администрации города Покачи, 
Управление культуры, спорта и молодежной политики администрации города Покачи</t>
  </si>
  <si>
    <t>2.5.</t>
  </si>
  <si>
    <t>Выпуск тематических рубрик и информационных материалов в печатных средствах массовой информации, посвященных истории, культуре и традициям народов, современной жизни национальных общин, в том числе публикаций для детей и молодежи (2,3,4)</t>
  </si>
  <si>
    <t xml:space="preserve">Пресс-секретарь главы грода Покачи
</t>
  </si>
  <si>
    <t>2.6.</t>
  </si>
  <si>
    <t>Реализация мероприятий, направленных на воспитание толерантности, профилактика экстремистской деятельности, гармонизация межэтнических, межконфессиональных и межкультурных отношений (2,3,4)</t>
  </si>
  <si>
    <t>Управление образования администрации города Покачи, 
Управление культуры, спорта и молодежной политики администра</t>
  </si>
  <si>
    <t>2.7.</t>
  </si>
  <si>
    <t xml:space="preserve">Обеспечение эффективного мониторинга состояния межнациональных, межконфессиональных отношений и раннего предупреждения конфликтных ситуаций и выявления фактов распространения идеологии экстремизма, в том числе в молодежной среде (2,3,4) </t>
  </si>
  <si>
    <t>Пресс-секретарь главы грода Покачи
Управление по вопросам безопасности, ГО и ЧС администрации города Покачи
Управление образования администрации города Покачи
Управление культуры, спорта и молодежной политики администра</t>
  </si>
  <si>
    <t>2.8.</t>
  </si>
  <si>
    <t xml:space="preserve">Содействие поддержке русского языка как государственного языка Российской Федерации и его популяризации как средства межнационального общения, а также обеспечение оптимальных условий для сохранения и развития языков народов Российской Федерации, проживающих в городе (2,3,4) </t>
  </si>
  <si>
    <t>2.9.</t>
  </si>
  <si>
    <t xml:space="preserve">Организация работы по созданию и прокату видеороликов социальной рекламы, формирующей уважительное отношение, в том числе мигрантов к культуре и традициям, а также популяризация легального труда мигрантов (2,3,4) </t>
  </si>
  <si>
    <t xml:space="preserve">Пресс-секретарь главы грода Покачи
Управление культуры, спорта и молодежной политики администрации города Покачи;
Управление образования администрации города Покачи                  </t>
  </si>
  <si>
    <t>2.10.</t>
  </si>
  <si>
    <t>Методическое обеспечение и подготовка муниципальных служащих и работников муниципальных учреждений по вопросам укрепления межнационального и межконфессионального согласия, поддержки и развития языков и культуры народов Российской Федерации, проживающих на территории муниципального образования, обеспечения социальной и культурной адаптации мигрантов, а также этнокультурной компетентности специалистов (2,3,4)</t>
  </si>
  <si>
    <t>Управление образвания администрации города Покачи;
Управление культуры, спорта и молодежной политики администрации города Покачи;
Управление по вопросам безопасности, ГО и ЧС администрации города Покачи</t>
  </si>
  <si>
    <t>2.11.</t>
  </si>
  <si>
    <t>Формирование у подрастающего поколения уважительного отношения ко всем этносам и религиям (2,3,4)</t>
  </si>
  <si>
    <t>Управление культуры, спорта и молодежной политики администраци города Покачи
Управление образования администрации города Покачи</t>
  </si>
  <si>
    <t>2.12.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</si>
  <si>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 (2,3,4)</t>
  </si>
  <si>
    <t>Управление образования администрации города Покачи</t>
  </si>
  <si>
    <t>Итого по подпрограмме II</t>
  </si>
  <si>
    <t>инвестиции в объекты муниципальной собственности</t>
  </si>
  <si>
    <t>Ответственный исполнитель (структурные подразделения администрации города)</t>
  </si>
  <si>
    <t>Управление по вопросам безопасности, гражданской обороны и чрезвычайных ситуаций администрации города Покачи</t>
  </si>
  <si>
    <t>Соисполнитель 1</t>
  </si>
  <si>
    <t xml:space="preserve">
Управление культуры, спорта и молодежной политики администрации города Покачи</t>
  </si>
  <si>
    <t>Соисполнитель 2</t>
  </si>
  <si>
    <t xml:space="preserve">Реализация мер, направленных на социальную и культурную адаптацию иностранных граждан (2,3,4) </t>
  </si>
  <si>
    <t>Повышение уровня антитеррористической защищенности муниципальных объектов
(ц.п.1)</t>
  </si>
  <si>
    <t>в том числе</t>
  </si>
  <si>
    <t>Муниципальное казенное учреждение "Материально техническое обеспечение"</t>
  </si>
  <si>
    <t xml:space="preserve">Управление по вопросам безопасности, гражданской обороны и чрезвычайных ситуаций администрации города Покачи
</t>
  </si>
  <si>
    <t xml:space="preserve">Приложение 
к постановлению администрации
города Покачи
от 14.03.2023 № 209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</si>
</sst>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#,##0.00"/>
    <numFmt numFmtId="165" formatCode="#,##0.00;[Red]#,##0.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/>
    <xf numFmtId="164" fontId="3" fillId="0" borderId="0"/>
    <xf numFmtId="0" fontId="14" fillId="0" borderId="0"/>
  </cellStyleXfs>
  <cellXfs count="64">
    <xf numFmtId="164" fontId="0" fillId="0" borderId="0" xfId="0"/>
    <xf numFmtId="0" fontId="14" fillId="0" borderId="0" xfId="2" applyFill="1"/>
    <xf numFmtId="0" fontId="14" fillId="0" borderId="0" xfId="2" applyFill="1" applyAlignment="1">
      <alignment wrapText="1"/>
    </xf>
    <xf numFmtId="0" fontId="10" fillId="0" borderId="0" xfId="2" applyFont="1" applyFill="1"/>
    <xf numFmtId="0" fontId="9" fillId="0" borderId="1" xfId="2" applyFont="1" applyFill="1" applyBorder="1" applyAlignment="1">
      <alignment horizontal="justify" vertical="top" wrapText="1"/>
    </xf>
    <xf numFmtId="165" fontId="9" fillId="0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justify" vertical="top" wrapText="1"/>
    </xf>
    <xf numFmtId="0" fontId="15" fillId="0" borderId="0" xfId="2" applyFont="1" applyFill="1" applyAlignment="1">
      <alignment horizontal="right" vertical="center"/>
    </xf>
    <xf numFmtId="0" fontId="1" fillId="0" borderId="0" xfId="2" applyFont="1" applyFill="1" applyAlignment="1">
      <alignment horizontal="right" wrapText="1"/>
    </xf>
    <xf numFmtId="0" fontId="8" fillId="0" borderId="0" xfId="2" applyFont="1" applyFill="1" applyAlignment="1">
      <alignment horizontal="right" wrapText="1"/>
    </xf>
    <xf numFmtId="0" fontId="16" fillId="0" borderId="0" xfId="2" applyFont="1" applyFill="1"/>
    <xf numFmtId="0" fontId="15" fillId="0" borderId="0" xfId="2" applyFont="1" applyFill="1" applyAlignment="1">
      <alignment horizontal="right" vertical="center" wrapText="1"/>
    </xf>
    <xf numFmtId="0" fontId="6" fillId="0" borderId="1" xfId="2" applyFont="1" applyFill="1" applyBorder="1" applyAlignment="1">
      <alignment horizontal="justify" vertical="center" wrapText="1"/>
    </xf>
    <xf numFmtId="4" fontId="9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/>
    <xf numFmtId="0" fontId="6" fillId="0" borderId="3" xfId="2" applyFont="1" applyFill="1" applyBorder="1" applyAlignment="1">
      <alignment vertical="top" wrapText="1"/>
    </xf>
    <xf numFmtId="0" fontId="6" fillId="0" borderId="6" xfId="2" applyFont="1" applyFill="1" applyBorder="1" applyAlignment="1">
      <alignment vertical="top" wrapText="1"/>
    </xf>
    <xf numFmtId="0" fontId="6" fillId="0" borderId="4" xfId="2" applyFont="1" applyFill="1" applyBorder="1" applyAlignment="1">
      <alignment vertical="top" wrapText="1"/>
    </xf>
    <xf numFmtId="0" fontId="7" fillId="0" borderId="1" xfId="2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center"/>
    </xf>
    <xf numFmtId="0" fontId="9" fillId="0" borderId="1" xfId="2" applyFont="1" applyFill="1" applyBorder="1" applyAlignment="1">
      <alignment horizontal="center" vertical="top" wrapText="1"/>
    </xf>
    <xf numFmtId="0" fontId="9" fillId="0" borderId="1" xfId="2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right"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left" vertical="top" wrapText="1"/>
    </xf>
    <xf numFmtId="0" fontId="9" fillId="0" borderId="1" xfId="2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6" xfId="2" applyFont="1" applyFill="1" applyBorder="1" applyAlignment="1">
      <alignment horizontal="left" vertical="top" wrapText="1"/>
    </xf>
    <xf numFmtId="0" fontId="6" fillId="0" borderId="4" xfId="2" applyFont="1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/>
    </xf>
    <xf numFmtId="0" fontId="10" fillId="0" borderId="6" xfId="2" applyFont="1" applyFill="1" applyBorder="1" applyAlignment="1">
      <alignment horizontal="center"/>
    </xf>
    <xf numFmtId="0" fontId="10" fillId="0" borderId="4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left" vertical="top" wrapText="1"/>
    </xf>
    <xf numFmtId="0" fontId="7" fillId="0" borderId="3" xfId="2" applyFont="1" applyFill="1" applyBorder="1" applyAlignment="1">
      <alignment horizontal="left" vertical="top" wrapText="1"/>
    </xf>
    <xf numFmtId="0" fontId="7" fillId="0" borderId="6" xfId="2" applyFont="1" applyFill="1" applyBorder="1" applyAlignment="1">
      <alignment horizontal="left" vertical="top" wrapText="1"/>
    </xf>
    <xf numFmtId="0" fontId="7" fillId="0" borderId="4" xfId="2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center"/>
    </xf>
    <xf numFmtId="0" fontId="11" fillId="0" borderId="1" xfId="2" applyFont="1" applyFill="1" applyBorder="1" applyAlignment="1">
      <alignment horizontal="left" vertical="top" wrapText="1"/>
    </xf>
    <xf numFmtId="0" fontId="11" fillId="0" borderId="3" xfId="2" applyFont="1" applyFill="1" applyBorder="1" applyAlignment="1">
      <alignment horizontal="left" vertical="top" wrapText="1"/>
    </xf>
    <xf numFmtId="0" fontId="11" fillId="0" borderId="6" xfId="2" applyFont="1" applyFill="1" applyBorder="1" applyAlignment="1">
      <alignment horizontal="left" vertical="top" wrapText="1"/>
    </xf>
    <xf numFmtId="0" fontId="11" fillId="0" borderId="4" xfId="2" applyFont="1" applyFill="1" applyBorder="1" applyAlignment="1">
      <alignment horizontal="left" vertical="top" wrapText="1"/>
    </xf>
    <xf numFmtId="0" fontId="4" fillId="0" borderId="0" xfId="2" applyFont="1" applyFill="1" applyAlignment="1">
      <alignment horizontal="right" vertical="center" wrapText="1"/>
    </xf>
    <xf numFmtId="0" fontId="9" fillId="0" borderId="4" xfId="2" applyFont="1" applyFill="1" applyBorder="1" applyAlignment="1">
      <alignment horizontal="center" vertical="top" wrapText="1"/>
    </xf>
    <xf numFmtId="0" fontId="6" fillId="0" borderId="3" xfId="2" applyFont="1" applyFill="1" applyBorder="1" applyAlignment="1">
      <alignment horizontal="center" vertical="top" wrapText="1"/>
    </xf>
    <xf numFmtId="0" fontId="6" fillId="0" borderId="6" xfId="2" applyFont="1" applyFill="1" applyBorder="1" applyAlignment="1">
      <alignment horizontal="center" vertical="top" wrapText="1"/>
    </xf>
    <xf numFmtId="0" fontId="4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165" fontId="9" fillId="0" borderId="7" xfId="2" applyNumberFormat="1" applyFont="1" applyFill="1" applyBorder="1" applyAlignment="1">
      <alignment horizontal="center" vertical="center" wrapText="1"/>
    </xf>
    <xf numFmtId="165" fontId="9" fillId="0" borderId="5" xfId="2" applyNumberFormat="1" applyFont="1" applyFill="1" applyBorder="1" applyAlignment="1">
      <alignment horizontal="center" vertical="center" wrapText="1"/>
    </xf>
    <xf numFmtId="165" fontId="9" fillId="0" borderId="8" xfId="2" applyNumberFormat="1" applyFont="1" applyFill="1" applyBorder="1" applyAlignment="1">
      <alignment horizontal="center" vertical="center" wrapText="1"/>
    </xf>
    <xf numFmtId="165" fontId="9" fillId="0" borderId="9" xfId="2" applyNumberFormat="1" applyFont="1" applyFill="1" applyBorder="1" applyAlignment="1">
      <alignment horizontal="center" vertical="center" wrapText="1"/>
    </xf>
    <xf numFmtId="165" fontId="9" fillId="0" borderId="0" xfId="2" applyNumberFormat="1" applyFont="1" applyFill="1" applyBorder="1" applyAlignment="1">
      <alignment horizontal="center" vertical="center" wrapText="1"/>
    </xf>
    <xf numFmtId="165" fontId="9" fillId="0" borderId="10" xfId="2" applyNumberFormat="1" applyFont="1" applyFill="1" applyBorder="1" applyAlignment="1">
      <alignment horizontal="center" vertical="center" wrapText="1"/>
    </xf>
    <xf numFmtId="165" fontId="9" fillId="0" borderId="11" xfId="2" applyNumberFormat="1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165" fontId="9" fillId="0" borderId="12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9"/>
  <sheetViews>
    <sheetView showGridLines="0" tabSelected="1" view="pageBreakPreview" zoomScale="120" zoomScaleNormal="100" zoomScaleSheetLayoutView="120" workbookViewId="0">
      <selection activeCell="M1" sqref="M1:P1"/>
    </sheetView>
  </sheetViews>
  <sheetFormatPr defaultColWidth="9.140625" defaultRowHeight="15" x14ac:dyDescent="0.25"/>
  <cols>
    <col min="1" max="1" width="5.85546875" style="1" customWidth="1"/>
    <col min="2" max="2" width="20" style="1" customWidth="1"/>
    <col min="3" max="3" width="22.28515625" style="1" customWidth="1"/>
    <col min="4" max="4" width="16.7109375" style="1" customWidth="1"/>
    <col min="5" max="5" width="12.42578125" style="12" customWidth="1"/>
    <col min="6" max="6" width="9.140625" style="1" customWidth="1"/>
    <col min="7" max="7" width="13.140625" style="1" customWidth="1"/>
    <col min="8" max="8" width="8.85546875" style="1" customWidth="1"/>
    <col min="9" max="9" width="10.7109375" style="1" customWidth="1"/>
    <col min="10" max="11" width="9.28515625" style="1" customWidth="1"/>
    <col min="12" max="12" width="9.42578125" style="1" customWidth="1"/>
    <col min="13" max="13" width="9.140625" style="1" customWidth="1"/>
    <col min="14" max="14" width="9.42578125" style="1" customWidth="1"/>
    <col min="15" max="15" width="8.7109375" style="1" customWidth="1"/>
    <col min="16" max="16" width="10.7109375" style="1" customWidth="1"/>
    <col min="17" max="19" width="9.140625" style="1"/>
    <col min="20" max="20" width="13" style="1" customWidth="1"/>
    <col min="21" max="16384" width="9.140625" style="1"/>
  </cols>
  <sheetData>
    <row r="1" spans="1:16" ht="69" customHeight="1" x14ac:dyDescent="0.25">
      <c r="M1" s="24" t="s">
        <v>67</v>
      </c>
      <c r="N1" s="24"/>
      <c r="O1" s="24"/>
      <c r="P1" s="24"/>
    </row>
    <row r="4" spans="1:16" ht="33.75" customHeight="1" x14ac:dyDescent="0.25">
      <c r="A4" s="9"/>
      <c r="B4" s="10"/>
      <c r="C4" s="10"/>
      <c r="D4" s="10"/>
      <c r="E4" s="11"/>
      <c r="F4" s="45" t="s">
        <v>8</v>
      </c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ht="14.45" x14ac:dyDescent="0.3">
      <c r="A5" s="9"/>
      <c r="G5" s="2"/>
      <c r="H5" s="2"/>
      <c r="I5" s="2"/>
      <c r="J5" s="2"/>
      <c r="K5" s="2"/>
      <c r="L5" s="13"/>
      <c r="M5" s="2"/>
      <c r="N5" s="2"/>
      <c r="O5" s="2"/>
      <c r="P5" s="13"/>
    </row>
    <row r="6" spans="1:16" ht="15.75" customHeight="1" x14ac:dyDescent="0.25">
      <c r="A6" s="49" t="s">
        <v>11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pans="1:16" ht="18.75" customHeight="1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ht="25.5" customHeight="1" x14ac:dyDescent="0.25">
      <c r="A8" s="27" t="s">
        <v>0</v>
      </c>
      <c r="B8" s="27" t="s">
        <v>12</v>
      </c>
      <c r="C8" s="27" t="s">
        <v>1</v>
      </c>
      <c r="D8" s="27" t="s">
        <v>2</v>
      </c>
      <c r="E8" s="27" t="s">
        <v>13</v>
      </c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16" ht="28.5" customHeight="1" x14ac:dyDescent="0.25">
      <c r="A9" s="27"/>
      <c r="B9" s="27"/>
      <c r="C9" s="27"/>
      <c r="D9" s="27"/>
      <c r="E9" s="46" t="s">
        <v>3</v>
      </c>
      <c r="F9" s="52" t="s">
        <v>64</v>
      </c>
      <c r="G9" s="52"/>
      <c r="H9" s="52"/>
      <c r="I9" s="52"/>
      <c r="J9" s="52"/>
      <c r="K9" s="52"/>
      <c r="L9" s="52"/>
      <c r="M9" s="52"/>
      <c r="N9" s="52"/>
      <c r="O9" s="52"/>
      <c r="P9" s="52"/>
    </row>
    <row r="10" spans="1:16" ht="48.75" customHeight="1" x14ac:dyDescent="0.25">
      <c r="A10" s="27"/>
      <c r="B10" s="27"/>
      <c r="C10" s="27"/>
      <c r="D10" s="27"/>
      <c r="E10" s="27"/>
      <c r="F10" s="22">
        <v>2020</v>
      </c>
      <c r="G10" s="22">
        <v>2021</v>
      </c>
      <c r="H10" s="22">
        <v>2022</v>
      </c>
      <c r="I10" s="22">
        <v>2023</v>
      </c>
      <c r="J10" s="22">
        <v>2024</v>
      </c>
      <c r="K10" s="22">
        <v>2025</v>
      </c>
      <c r="L10" s="22">
        <v>2026</v>
      </c>
      <c r="M10" s="22">
        <v>2027</v>
      </c>
      <c r="N10" s="22">
        <v>2028</v>
      </c>
      <c r="O10" s="22">
        <v>2029</v>
      </c>
      <c r="P10" s="22">
        <v>2030</v>
      </c>
    </row>
    <row r="11" spans="1:16" ht="14.45" x14ac:dyDescent="0.3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23">
        <v>8</v>
      </c>
      <c r="I11" s="23">
        <v>9</v>
      </c>
      <c r="J11" s="23">
        <v>10</v>
      </c>
      <c r="K11" s="23">
        <v>11</v>
      </c>
      <c r="L11" s="23">
        <v>12</v>
      </c>
      <c r="M11" s="23">
        <v>13</v>
      </c>
      <c r="N11" s="23">
        <v>14</v>
      </c>
      <c r="O11" s="23">
        <v>15</v>
      </c>
      <c r="P11" s="23">
        <v>16</v>
      </c>
    </row>
    <row r="12" spans="1:16" ht="12.75" customHeight="1" x14ac:dyDescent="0.25">
      <c r="A12" s="53" t="s">
        <v>14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3"/>
      <c r="N12" s="3"/>
      <c r="O12" s="3"/>
      <c r="P12" s="3"/>
    </row>
    <row r="13" spans="1:16" ht="21" customHeight="1" x14ac:dyDescent="0.25">
      <c r="A13" s="38" t="s">
        <v>15</v>
      </c>
      <c r="B13" s="38" t="s">
        <v>63</v>
      </c>
      <c r="C13" s="47" t="s">
        <v>66</v>
      </c>
      <c r="D13" s="4" t="s">
        <v>16</v>
      </c>
      <c r="E13" s="5">
        <f>SUM(F13:P13)</f>
        <v>4018698.77</v>
      </c>
      <c r="F13" s="5">
        <f t="shared" ref="F13:P13" si="0">SUM(F14:F17)</f>
        <v>511760</v>
      </c>
      <c r="G13" s="5">
        <f t="shared" si="0"/>
        <v>3195944.77</v>
      </c>
      <c r="H13" s="5">
        <f t="shared" si="0"/>
        <v>57664</v>
      </c>
      <c r="I13" s="5">
        <f t="shared" si="0"/>
        <v>57290</v>
      </c>
      <c r="J13" s="5">
        <f t="shared" si="0"/>
        <v>56040</v>
      </c>
      <c r="K13" s="5">
        <f t="shared" si="0"/>
        <v>70000</v>
      </c>
      <c r="L13" s="5">
        <f t="shared" si="0"/>
        <v>70000</v>
      </c>
      <c r="M13" s="5">
        <f t="shared" si="0"/>
        <v>0</v>
      </c>
      <c r="N13" s="5">
        <f t="shared" si="0"/>
        <v>0</v>
      </c>
      <c r="O13" s="5">
        <f t="shared" si="0"/>
        <v>0</v>
      </c>
      <c r="P13" s="5">
        <f t="shared" si="0"/>
        <v>0</v>
      </c>
    </row>
    <row r="14" spans="1:16" ht="30" customHeight="1" x14ac:dyDescent="0.25">
      <c r="A14" s="38"/>
      <c r="B14" s="38"/>
      <c r="C14" s="48"/>
      <c r="D14" s="14" t="s">
        <v>4</v>
      </c>
      <c r="E14" s="5">
        <f>SUM(F14:L14)</f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</row>
    <row r="15" spans="1:16" ht="29.25" customHeight="1" x14ac:dyDescent="0.25">
      <c r="A15" s="38"/>
      <c r="B15" s="38"/>
      <c r="C15" s="48"/>
      <c r="D15" s="14" t="s">
        <v>5</v>
      </c>
      <c r="E15" s="5">
        <f>SUM(F15:L15)</f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</row>
    <row r="16" spans="1:16" ht="25.5" customHeight="1" x14ac:dyDescent="0.25">
      <c r="A16" s="38"/>
      <c r="B16" s="38"/>
      <c r="C16" s="48"/>
      <c r="D16" s="14" t="s">
        <v>17</v>
      </c>
      <c r="E16" s="5">
        <f>SUM(F16:L16)</f>
        <v>4018698.77</v>
      </c>
      <c r="F16" s="6">
        <v>511760</v>
      </c>
      <c r="G16" s="6">
        <v>3195944.77</v>
      </c>
      <c r="H16" s="6">
        <v>57664</v>
      </c>
      <c r="I16" s="6">
        <v>57290</v>
      </c>
      <c r="J16" s="6">
        <v>56040</v>
      </c>
      <c r="K16" s="6">
        <v>70000</v>
      </c>
      <c r="L16" s="6">
        <v>70000</v>
      </c>
      <c r="M16" s="6">
        <v>0</v>
      </c>
      <c r="N16" s="6">
        <v>0</v>
      </c>
      <c r="O16" s="6">
        <v>0</v>
      </c>
      <c r="P16" s="6">
        <v>0</v>
      </c>
    </row>
    <row r="17" spans="1:16" ht="22.5" customHeight="1" x14ac:dyDescent="0.25">
      <c r="A17" s="38"/>
      <c r="B17" s="38"/>
      <c r="C17" s="48"/>
      <c r="D17" s="14" t="s">
        <v>6</v>
      </c>
      <c r="E17" s="5">
        <f>SUM(F17:L17)</f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</row>
    <row r="18" spans="1:16" ht="25.5" customHeight="1" x14ac:dyDescent="0.25">
      <c r="A18" s="38"/>
      <c r="B18" s="39" t="s">
        <v>18</v>
      </c>
      <c r="C18" s="17"/>
      <c r="D18" s="4" t="s">
        <v>16</v>
      </c>
      <c r="E18" s="5">
        <f>SUM(F18:L18)</f>
        <v>4018698.77</v>
      </c>
      <c r="F18" s="5">
        <f t="shared" ref="F18:P18" si="1">SUM(F19:F22)</f>
        <v>511760</v>
      </c>
      <c r="G18" s="5">
        <f t="shared" si="1"/>
        <v>3195944.77</v>
      </c>
      <c r="H18" s="5">
        <f t="shared" si="1"/>
        <v>57664</v>
      </c>
      <c r="I18" s="5">
        <f t="shared" si="1"/>
        <v>57290</v>
      </c>
      <c r="J18" s="5">
        <f t="shared" si="1"/>
        <v>56040</v>
      </c>
      <c r="K18" s="5">
        <f t="shared" si="1"/>
        <v>70000</v>
      </c>
      <c r="L18" s="5">
        <f t="shared" si="1"/>
        <v>70000</v>
      </c>
      <c r="M18" s="5">
        <f t="shared" si="1"/>
        <v>0</v>
      </c>
      <c r="N18" s="5">
        <f t="shared" si="1"/>
        <v>0</v>
      </c>
      <c r="O18" s="5">
        <f t="shared" si="1"/>
        <v>0</v>
      </c>
      <c r="P18" s="5">
        <f t="shared" si="1"/>
        <v>0</v>
      </c>
    </row>
    <row r="19" spans="1:16" ht="16.5" customHeight="1" x14ac:dyDescent="0.25">
      <c r="A19" s="38"/>
      <c r="B19" s="39"/>
      <c r="C19" s="18"/>
      <c r="D19" s="8" t="s">
        <v>4</v>
      </c>
      <c r="E19" s="5">
        <f t="shared" ref="E19:P19" si="2">E14</f>
        <v>0</v>
      </c>
      <c r="F19" s="6">
        <f t="shared" si="2"/>
        <v>0</v>
      </c>
      <c r="G19" s="6">
        <f t="shared" si="2"/>
        <v>0</v>
      </c>
      <c r="H19" s="6">
        <f t="shared" si="2"/>
        <v>0</v>
      </c>
      <c r="I19" s="6">
        <f t="shared" si="2"/>
        <v>0</v>
      </c>
      <c r="J19" s="6">
        <f t="shared" si="2"/>
        <v>0</v>
      </c>
      <c r="K19" s="6">
        <f t="shared" si="2"/>
        <v>0</v>
      </c>
      <c r="L19" s="6">
        <f t="shared" si="2"/>
        <v>0</v>
      </c>
      <c r="M19" s="6">
        <f t="shared" si="2"/>
        <v>0</v>
      </c>
      <c r="N19" s="6">
        <f t="shared" si="2"/>
        <v>0</v>
      </c>
      <c r="O19" s="6">
        <f t="shared" si="2"/>
        <v>0</v>
      </c>
      <c r="P19" s="6">
        <f t="shared" si="2"/>
        <v>0</v>
      </c>
    </row>
    <row r="20" spans="1:16" ht="22.5" customHeight="1" x14ac:dyDescent="0.25">
      <c r="A20" s="38"/>
      <c r="B20" s="39"/>
      <c r="C20" s="18"/>
      <c r="D20" s="8" t="s">
        <v>5</v>
      </c>
      <c r="E20" s="5">
        <f t="shared" ref="E20:P20" si="3">E15</f>
        <v>0</v>
      </c>
      <c r="F20" s="6">
        <f t="shared" si="3"/>
        <v>0</v>
      </c>
      <c r="G20" s="6">
        <f t="shared" si="3"/>
        <v>0</v>
      </c>
      <c r="H20" s="6">
        <f t="shared" si="3"/>
        <v>0</v>
      </c>
      <c r="I20" s="6">
        <f t="shared" si="3"/>
        <v>0</v>
      </c>
      <c r="J20" s="6">
        <f t="shared" si="3"/>
        <v>0</v>
      </c>
      <c r="K20" s="6">
        <f t="shared" si="3"/>
        <v>0</v>
      </c>
      <c r="L20" s="6">
        <f t="shared" si="3"/>
        <v>0</v>
      </c>
      <c r="M20" s="6">
        <f t="shared" si="3"/>
        <v>0</v>
      </c>
      <c r="N20" s="6">
        <f t="shared" si="3"/>
        <v>0</v>
      </c>
      <c r="O20" s="6">
        <f t="shared" si="3"/>
        <v>0</v>
      </c>
      <c r="P20" s="6">
        <f t="shared" si="3"/>
        <v>0</v>
      </c>
    </row>
    <row r="21" spans="1:16" ht="15.75" customHeight="1" x14ac:dyDescent="0.25">
      <c r="A21" s="38"/>
      <c r="B21" s="39"/>
      <c r="C21" s="18"/>
      <c r="D21" s="8" t="s">
        <v>17</v>
      </c>
      <c r="E21" s="5">
        <f t="shared" ref="E21:P21" si="4">E16</f>
        <v>4018698.77</v>
      </c>
      <c r="F21" s="6">
        <f t="shared" si="4"/>
        <v>511760</v>
      </c>
      <c r="G21" s="6">
        <f t="shared" si="4"/>
        <v>3195944.77</v>
      </c>
      <c r="H21" s="6">
        <f t="shared" si="4"/>
        <v>57664</v>
      </c>
      <c r="I21" s="6">
        <f t="shared" si="4"/>
        <v>57290</v>
      </c>
      <c r="J21" s="6">
        <f t="shared" si="4"/>
        <v>56040</v>
      </c>
      <c r="K21" s="6">
        <f t="shared" si="4"/>
        <v>70000</v>
      </c>
      <c r="L21" s="6">
        <f t="shared" si="4"/>
        <v>70000</v>
      </c>
      <c r="M21" s="6">
        <f t="shared" si="4"/>
        <v>0</v>
      </c>
      <c r="N21" s="6">
        <f t="shared" si="4"/>
        <v>0</v>
      </c>
      <c r="O21" s="6">
        <f t="shared" si="4"/>
        <v>0</v>
      </c>
      <c r="P21" s="6">
        <f t="shared" si="4"/>
        <v>0</v>
      </c>
    </row>
    <row r="22" spans="1:16" ht="26.25" customHeight="1" x14ac:dyDescent="0.25">
      <c r="A22" s="38"/>
      <c r="B22" s="39"/>
      <c r="C22" s="19"/>
      <c r="D22" s="8" t="s">
        <v>6</v>
      </c>
      <c r="E22" s="5">
        <f t="shared" ref="E22:P22" si="5">E17</f>
        <v>0</v>
      </c>
      <c r="F22" s="6">
        <f t="shared" si="5"/>
        <v>0</v>
      </c>
      <c r="G22" s="6">
        <f t="shared" si="5"/>
        <v>0</v>
      </c>
      <c r="H22" s="6">
        <f t="shared" si="5"/>
        <v>0</v>
      </c>
      <c r="I22" s="6">
        <f t="shared" si="5"/>
        <v>0</v>
      </c>
      <c r="J22" s="6">
        <f t="shared" si="5"/>
        <v>0</v>
      </c>
      <c r="K22" s="6">
        <f t="shared" si="5"/>
        <v>0</v>
      </c>
      <c r="L22" s="6">
        <f t="shared" si="5"/>
        <v>0</v>
      </c>
      <c r="M22" s="6">
        <f t="shared" si="5"/>
        <v>0</v>
      </c>
      <c r="N22" s="6">
        <f t="shared" si="5"/>
        <v>0</v>
      </c>
      <c r="O22" s="6">
        <f t="shared" si="5"/>
        <v>0</v>
      </c>
      <c r="P22" s="6">
        <f t="shared" si="5"/>
        <v>0</v>
      </c>
    </row>
    <row r="23" spans="1:16" x14ac:dyDescent="0.25">
      <c r="A23" s="25" t="s">
        <v>19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3"/>
      <c r="N23" s="3"/>
      <c r="O23" s="3"/>
      <c r="P23" s="3"/>
    </row>
    <row r="24" spans="1:16" ht="23.25" customHeight="1" x14ac:dyDescent="0.25">
      <c r="A24" s="25" t="s">
        <v>20</v>
      </c>
      <c r="B24" s="28" t="s">
        <v>21</v>
      </c>
      <c r="C24" s="26" t="s">
        <v>22</v>
      </c>
      <c r="D24" s="4" t="s">
        <v>16</v>
      </c>
      <c r="E24" s="5">
        <f t="shared" ref="E24:E33" si="6">SUM(F24:L24)</f>
        <v>225160</v>
      </c>
      <c r="F24" s="5">
        <f t="shared" ref="F24:P24" si="7">SUM(F25:F28)</f>
        <v>85160</v>
      </c>
      <c r="G24" s="5">
        <f t="shared" si="7"/>
        <v>0</v>
      </c>
      <c r="H24" s="5">
        <f t="shared" si="7"/>
        <v>0</v>
      </c>
      <c r="I24" s="5">
        <f t="shared" si="7"/>
        <v>0</v>
      </c>
      <c r="J24" s="5">
        <f t="shared" si="7"/>
        <v>0</v>
      </c>
      <c r="K24" s="5">
        <f t="shared" si="7"/>
        <v>70000</v>
      </c>
      <c r="L24" s="5">
        <f t="shared" si="7"/>
        <v>70000</v>
      </c>
      <c r="M24" s="5">
        <f t="shared" si="7"/>
        <v>0</v>
      </c>
      <c r="N24" s="5">
        <f t="shared" si="7"/>
        <v>0</v>
      </c>
      <c r="O24" s="5">
        <f t="shared" si="7"/>
        <v>0</v>
      </c>
      <c r="P24" s="5">
        <f t="shared" si="7"/>
        <v>0</v>
      </c>
    </row>
    <row r="25" spans="1:16" ht="24" customHeight="1" x14ac:dyDescent="0.25">
      <c r="A25" s="25"/>
      <c r="B25" s="29"/>
      <c r="C25" s="26"/>
      <c r="D25" s="14" t="s">
        <v>4</v>
      </c>
      <c r="E25" s="5">
        <f t="shared" si="6"/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</row>
    <row r="26" spans="1:16" ht="24.75" customHeight="1" x14ac:dyDescent="0.25">
      <c r="A26" s="25"/>
      <c r="B26" s="29"/>
      <c r="C26" s="26"/>
      <c r="D26" s="14" t="s">
        <v>5</v>
      </c>
      <c r="E26" s="5">
        <f t="shared" si="6"/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</row>
    <row r="27" spans="1:16" ht="21.75" customHeight="1" x14ac:dyDescent="0.25">
      <c r="A27" s="25"/>
      <c r="B27" s="29"/>
      <c r="C27" s="26"/>
      <c r="D27" s="14" t="s">
        <v>17</v>
      </c>
      <c r="E27" s="15">
        <f t="shared" si="6"/>
        <v>225160</v>
      </c>
      <c r="F27" s="7">
        <f>186800-101640</f>
        <v>85160</v>
      </c>
      <c r="G27" s="7">
        <v>0</v>
      </c>
      <c r="H27" s="7"/>
      <c r="I27" s="7">
        <v>0</v>
      </c>
      <c r="J27" s="7">
        <v>0</v>
      </c>
      <c r="K27" s="7">
        <v>70000</v>
      </c>
      <c r="L27" s="7">
        <v>70000</v>
      </c>
      <c r="M27" s="7">
        <v>0</v>
      </c>
      <c r="N27" s="7">
        <v>0</v>
      </c>
      <c r="O27" s="7">
        <v>0</v>
      </c>
      <c r="P27" s="7">
        <v>0</v>
      </c>
    </row>
    <row r="28" spans="1:16" ht="23.25" customHeight="1" x14ac:dyDescent="0.25">
      <c r="A28" s="25"/>
      <c r="B28" s="30"/>
      <c r="C28" s="26"/>
      <c r="D28" s="14" t="s">
        <v>6</v>
      </c>
      <c r="E28" s="5">
        <f t="shared" si="6"/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</row>
    <row r="29" spans="1:16" ht="32.25" customHeight="1" x14ac:dyDescent="0.25">
      <c r="A29" s="25" t="s">
        <v>23</v>
      </c>
      <c r="B29" s="28" t="s">
        <v>24</v>
      </c>
      <c r="C29" s="26" t="s">
        <v>25</v>
      </c>
      <c r="D29" s="4" t="s">
        <v>16</v>
      </c>
      <c r="E29" s="5">
        <f t="shared" si="6"/>
        <v>120000</v>
      </c>
      <c r="F29" s="5">
        <f t="shared" ref="F29:P29" si="8">SUM(F30:F33)</f>
        <v>0</v>
      </c>
      <c r="G29" s="5">
        <f t="shared" si="8"/>
        <v>0</v>
      </c>
      <c r="H29" s="5">
        <f t="shared" si="8"/>
        <v>0</v>
      </c>
      <c r="I29" s="5">
        <f t="shared" si="8"/>
        <v>0</v>
      </c>
      <c r="J29" s="5">
        <f t="shared" si="8"/>
        <v>0</v>
      </c>
      <c r="K29" s="5">
        <f t="shared" si="8"/>
        <v>60000</v>
      </c>
      <c r="L29" s="5">
        <f t="shared" si="8"/>
        <v>60000</v>
      </c>
      <c r="M29" s="5">
        <f t="shared" si="8"/>
        <v>0</v>
      </c>
      <c r="N29" s="5">
        <f t="shared" si="8"/>
        <v>0</v>
      </c>
      <c r="O29" s="5">
        <f t="shared" si="8"/>
        <v>0</v>
      </c>
      <c r="P29" s="5">
        <f t="shared" si="8"/>
        <v>0</v>
      </c>
    </row>
    <row r="30" spans="1:16" ht="24" x14ac:dyDescent="0.25">
      <c r="A30" s="25"/>
      <c r="B30" s="29"/>
      <c r="C30" s="26"/>
      <c r="D30" s="14" t="s">
        <v>4</v>
      </c>
      <c r="E30" s="5">
        <f t="shared" si="6"/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</row>
    <row r="31" spans="1:16" ht="24" x14ac:dyDescent="0.25">
      <c r="A31" s="25"/>
      <c r="B31" s="29"/>
      <c r="C31" s="26"/>
      <c r="D31" s="14" t="s">
        <v>5</v>
      </c>
      <c r="E31" s="5">
        <f t="shared" si="6"/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</row>
    <row r="32" spans="1:16" ht="15.75" customHeight="1" x14ac:dyDescent="0.25">
      <c r="A32" s="25"/>
      <c r="B32" s="29"/>
      <c r="C32" s="26"/>
      <c r="D32" s="14" t="s">
        <v>17</v>
      </c>
      <c r="E32" s="15">
        <f t="shared" si="6"/>
        <v>120000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60000</v>
      </c>
      <c r="L32" s="6">
        <v>60000</v>
      </c>
      <c r="M32" s="6">
        <v>0</v>
      </c>
      <c r="N32" s="6">
        <v>0</v>
      </c>
      <c r="O32" s="6">
        <v>0</v>
      </c>
      <c r="P32" s="6">
        <v>0</v>
      </c>
    </row>
    <row r="33" spans="1:16" ht="33.75" customHeight="1" x14ac:dyDescent="0.25">
      <c r="A33" s="25"/>
      <c r="B33" s="30"/>
      <c r="C33" s="26"/>
      <c r="D33" s="14" t="s">
        <v>6</v>
      </c>
      <c r="E33" s="5">
        <f t="shared" si="6"/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</row>
    <row r="34" spans="1:16" ht="25.5" customHeight="1" x14ac:dyDescent="0.25">
      <c r="A34" s="25" t="s">
        <v>26</v>
      </c>
      <c r="B34" s="26" t="s">
        <v>27</v>
      </c>
      <c r="C34" s="26" t="s">
        <v>28</v>
      </c>
      <c r="D34" s="4" t="s">
        <v>16</v>
      </c>
      <c r="E34" s="55" t="s">
        <v>29</v>
      </c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7"/>
    </row>
    <row r="35" spans="1:16" ht="23.25" customHeight="1" x14ac:dyDescent="0.25">
      <c r="A35" s="25"/>
      <c r="B35" s="26"/>
      <c r="C35" s="26"/>
      <c r="D35" s="14" t="s">
        <v>4</v>
      </c>
      <c r="E35" s="58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60"/>
    </row>
    <row r="36" spans="1:16" ht="24" customHeight="1" x14ac:dyDescent="0.25">
      <c r="A36" s="25"/>
      <c r="B36" s="26"/>
      <c r="C36" s="26"/>
      <c r="D36" s="14" t="s">
        <v>5</v>
      </c>
      <c r="E36" s="58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60"/>
    </row>
    <row r="37" spans="1:16" ht="18.75" customHeight="1" x14ac:dyDescent="0.25">
      <c r="A37" s="25"/>
      <c r="B37" s="26"/>
      <c r="C37" s="26"/>
      <c r="D37" s="14" t="s">
        <v>17</v>
      </c>
      <c r="E37" s="58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60"/>
    </row>
    <row r="38" spans="1:16" ht="175.5" customHeight="1" x14ac:dyDescent="0.25">
      <c r="A38" s="25"/>
      <c r="B38" s="26"/>
      <c r="C38" s="26"/>
      <c r="D38" s="14" t="s">
        <v>6</v>
      </c>
      <c r="E38" s="61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3"/>
    </row>
    <row r="39" spans="1:16" ht="15" customHeight="1" x14ac:dyDescent="0.25">
      <c r="A39" s="25" t="s">
        <v>30</v>
      </c>
      <c r="B39" s="34" t="s">
        <v>62</v>
      </c>
      <c r="C39" s="26" t="s">
        <v>31</v>
      </c>
      <c r="D39" s="4" t="s">
        <v>16</v>
      </c>
      <c r="E39" s="55" t="s">
        <v>29</v>
      </c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7"/>
    </row>
    <row r="40" spans="1:16" ht="18" customHeight="1" x14ac:dyDescent="0.25">
      <c r="A40" s="25"/>
      <c r="B40" s="26"/>
      <c r="C40" s="26"/>
      <c r="D40" s="14" t="s">
        <v>4</v>
      </c>
      <c r="E40" s="58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60"/>
    </row>
    <row r="41" spans="1:16" ht="21.75" customHeight="1" x14ac:dyDescent="0.25">
      <c r="A41" s="25"/>
      <c r="B41" s="26"/>
      <c r="C41" s="26"/>
      <c r="D41" s="14" t="s">
        <v>5</v>
      </c>
      <c r="E41" s="58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60"/>
    </row>
    <row r="42" spans="1:16" ht="47.25" customHeight="1" x14ac:dyDescent="0.25">
      <c r="A42" s="25"/>
      <c r="B42" s="26"/>
      <c r="C42" s="26"/>
      <c r="D42" s="14" t="s">
        <v>17</v>
      </c>
      <c r="E42" s="58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60"/>
    </row>
    <row r="43" spans="1:16" ht="168.75" customHeight="1" x14ac:dyDescent="0.25">
      <c r="A43" s="25"/>
      <c r="B43" s="26"/>
      <c r="C43" s="26"/>
      <c r="D43" s="14" t="s">
        <v>6</v>
      </c>
      <c r="E43" s="61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3"/>
    </row>
    <row r="44" spans="1:16" ht="28.5" customHeight="1" x14ac:dyDescent="0.25">
      <c r="A44" s="25" t="s">
        <v>32</v>
      </c>
      <c r="B44" s="26" t="s">
        <v>33</v>
      </c>
      <c r="C44" s="26" t="s">
        <v>34</v>
      </c>
      <c r="D44" s="4" t="s">
        <v>16</v>
      </c>
      <c r="E44" s="5">
        <f>SUM(F44:L44)</f>
        <v>50000</v>
      </c>
      <c r="F44" s="5">
        <f t="shared" ref="F44:P44" si="9">SUM(F45:F48)</f>
        <v>0</v>
      </c>
      <c r="G44" s="5">
        <f t="shared" si="9"/>
        <v>0</v>
      </c>
      <c r="H44" s="5">
        <f t="shared" si="9"/>
        <v>0</v>
      </c>
      <c r="I44" s="5">
        <f t="shared" si="9"/>
        <v>0</v>
      </c>
      <c r="J44" s="5">
        <f t="shared" si="9"/>
        <v>0</v>
      </c>
      <c r="K44" s="5">
        <f t="shared" si="9"/>
        <v>50000</v>
      </c>
      <c r="L44" s="5">
        <f t="shared" si="9"/>
        <v>0</v>
      </c>
      <c r="M44" s="5">
        <f t="shared" si="9"/>
        <v>0</v>
      </c>
      <c r="N44" s="5">
        <f t="shared" si="9"/>
        <v>0</v>
      </c>
      <c r="O44" s="5">
        <f t="shared" si="9"/>
        <v>0</v>
      </c>
      <c r="P44" s="5">
        <f t="shared" si="9"/>
        <v>0</v>
      </c>
    </row>
    <row r="45" spans="1:16" ht="23.25" customHeight="1" x14ac:dyDescent="0.25">
      <c r="A45" s="25"/>
      <c r="B45" s="26"/>
      <c r="C45" s="26"/>
      <c r="D45" s="14" t="s">
        <v>4</v>
      </c>
      <c r="E45" s="5">
        <f>SUM(F45:L45)</f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</row>
    <row r="46" spans="1:16" ht="23.25" customHeight="1" x14ac:dyDescent="0.25">
      <c r="A46" s="25"/>
      <c r="B46" s="26"/>
      <c r="C46" s="26"/>
      <c r="D46" s="14" t="s">
        <v>5</v>
      </c>
      <c r="E46" s="5">
        <f>SUM(F46:L46)</f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</row>
    <row r="47" spans="1:16" ht="37.5" customHeight="1" x14ac:dyDescent="0.25">
      <c r="A47" s="25"/>
      <c r="B47" s="26"/>
      <c r="C47" s="26"/>
      <c r="D47" s="14" t="s">
        <v>17</v>
      </c>
      <c r="E47" s="15">
        <f>SUM(F47:L47)</f>
        <v>50000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50000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</row>
    <row r="48" spans="1:16" ht="48" customHeight="1" x14ac:dyDescent="0.25">
      <c r="A48" s="25"/>
      <c r="B48" s="26"/>
      <c r="C48" s="26"/>
      <c r="D48" s="14" t="s">
        <v>6</v>
      </c>
      <c r="E48" s="5">
        <f>SUM(F48:L48)</f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</row>
    <row r="49" spans="1:16" ht="26.25" customHeight="1" x14ac:dyDescent="0.25">
      <c r="A49" s="25" t="s">
        <v>35</v>
      </c>
      <c r="B49" s="26" t="s">
        <v>36</v>
      </c>
      <c r="C49" s="26" t="s">
        <v>37</v>
      </c>
      <c r="D49" s="4" t="s">
        <v>16</v>
      </c>
      <c r="E49" s="55" t="s">
        <v>29</v>
      </c>
      <c r="F49" s="56">
        <f>SUM(F50:F53)</f>
        <v>0</v>
      </c>
      <c r="G49" s="56"/>
      <c r="H49" s="56"/>
      <c r="I49" s="56"/>
      <c r="J49" s="56"/>
      <c r="K49" s="56"/>
      <c r="L49" s="56"/>
      <c r="M49" s="56"/>
      <c r="N49" s="56"/>
      <c r="O49" s="56"/>
      <c r="P49" s="57"/>
    </row>
    <row r="50" spans="1:16" ht="24.75" customHeight="1" x14ac:dyDescent="0.25">
      <c r="A50" s="25"/>
      <c r="B50" s="26"/>
      <c r="C50" s="26"/>
      <c r="D50" s="14" t="s">
        <v>4</v>
      </c>
      <c r="E50" s="58">
        <f>SUM(F50:L50)</f>
        <v>0</v>
      </c>
      <c r="F50" s="59">
        <v>0</v>
      </c>
      <c r="G50" s="59"/>
      <c r="H50" s="59"/>
      <c r="I50" s="59"/>
      <c r="J50" s="59"/>
      <c r="K50" s="59"/>
      <c r="L50" s="59"/>
      <c r="M50" s="59"/>
      <c r="N50" s="59"/>
      <c r="O50" s="59"/>
      <c r="P50" s="60"/>
    </row>
    <row r="51" spans="1:16" ht="29.25" customHeight="1" x14ac:dyDescent="0.25">
      <c r="A51" s="25"/>
      <c r="B51" s="26"/>
      <c r="C51" s="26"/>
      <c r="D51" s="14" t="s">
        <v>5</v>
      </c>
      <c r="E51" s="58">
        <f>SUM(F51:L51)</f>
        <v>0</v>
      </c>
      <c r="F51" s="59">
        <v>0</v>
      </c>
      <c r="G51" s="59"/>
      <c r="H51" s="59"/>
      <c r="I51" s="59"/>
      <c r="J51" s="59"/>
      <c r="K51" s="59"/>
      <c r="L51" s="59"/>
      <c r="M51" s="59"/>
      <c r="N51" s="59"/>
      <c r="O51" s="59"/>
      <c r="P51" s="60"/>
    </row>
    <row r="52" spans="1:16" ht="21" customHeight="1" x14ac:dyDescent="0.25">
      <c r="A52" s="25"/>
      <c r="B52" s="26"/>
      <c r="C52" s="26"/>
      <c r="D52" s="14" t="s">
        <v>17</v>
      </c>
      <c r="E52" s="58">
        <f>SUM(F52:L52)</f>
        <v>0</v>
      </c>
      <c r="F52" s="59">
        <v>0</v>
      </c>
      <c r="G52" s="59"/>
      <c r="H52" s="59"/>
      <c r="I52" s="59"/>
      <c r="J52" s="59"/>
      <c r="K52" s="59"/>
      <c r="L52" s="59"/>
      <c r="M52" s="59"/>
      <c r="N52" s="59"/>
      <c r="O52" s="59"/>
      <c r="P52" s="60"/>
    </row>
    <row r="53" spans="1:16" ht="30" customHeight="1" x14ac:dyDescent="0.25">
      <c r="A53" s="25"/>
      <c r="B53" s="26"/>
      <c r="C53" s="26"/>
      <c r="D53" s="14" t="s">
        <v>6</v>
      </c>
      <c r="E53" s="61">
        <f>SUM(F53:L53)</f>
        <v>0</v>
      </c>
      <c r="F53" s="62">
        <v>0</v>
      </c>
      <c r="G53" s="62"/>
      <c r="H53" s="62"/>
      <c r="I53" s="62"/>
      <c r="J53" s="62"/>
      <c r="K53" s="62"/>
      <c r="L53" s="62"/>
      <c r="M53" s="62"/>
      <c r="N53" s="62"/>
      <c r="O53" s="62"/>
      <c r="P53" s="63"/>
    </row>
    <row r="54" spans="1:16" ht="23.25" hidden="1" customHeight="1" x14ac:dyDescent="0.3">
      <c r="A54" s="25" t="s">
        <v>38</v>
      </c>
      <c r="B54" s="26" t="s">
        <v>39</v>
      </c>
      <c r="C54" s="26" t="s">
        <v>40</v>
      </c>
      <c r="D54" s="4" t="s">
        <v>16</v>
      </c>
      <c r="E54" s="55" t="s">
        <v>29</v>
      </c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7"/>
    </row>
    <row r="55" spans="1:16" ht="0.75" hidden="1" customHeight="1" x14ac:dyDescent="0.3">
      <c r="A55" s="25"/>
      <c r="B55" s="26"/>
      <c r="C55" s="26"/>
      <c r="D55" s="14" t="s">
        <v>4</v>
      </c>
      <c r="E55" s="58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60"/>
    </row>
    <row r="56" spans="1:16" ht="54.75" hidden="1" customHeight="1" x14ac:dyDescent="0.3">
      <c r="A56" s="25"/>
      <c r="B56" s="26"/>
      <c r="C56" s="26"/>
      <c r="D56" s="14" t="s">
        <v>5</v>
      </c>
      <c r="E56" s="58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60"/>
    </row>
    <row r="57" spans="1:16" ht="86.25" customHeight="1" x14ac:dyDescent="0.25">
      <c r="A57" s="25"/>
      <c r="B57" s="26"/>
      <c r="C57" s="26"/>
      <c r="D57" s="14" t="s">
        <v>17</v>
      </c>
      <c r="E57" s="58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60"/>
    </row>
    <row r="58" spans="1:16" ht="75" customHeight="1" x14ac:dyDescent="0.25">
      <c r="A58" s="25"/>
      <c r="B58" s="26"/>
      <c r="C58" s="26"/>
      <c r="D58" s="14" t="s">
        <v>6</v>
      </c>
      <c r="E58" s="61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3"/>
    </row>
    <row r="59" spans="1:16" ht="21.75" customHeight="1" x14ac:dyDescent="0.25">
      <c r="A59" s="25" t="s">
        <v>41</v>
      </c>
      <c r="B59" s="26" t="s">
        <v>42</v>
      </c>
      <c r="C59" s="26" t="s">
        <v>25</v>
      </c>
      <c r="D59" s="4" t="s">
        <v>16</v>
      </c>
      <c r="E59" s="5">
        <f t="shared" ref="E59:E86" si="10">SUM(F59:L59)</f>
        <v>50000</v>
      </c>
      <c r="F59" s="5">
        <f t="shared" ref="F59:P59" si="11">SUM(F60:F63)</f>
        <v>0</v>
      </c>
      <c r="G59" s="5">
        <f t="shared" si="11"/>
        <v>0</v>
      </c>
      <c r="H59" s="5">
        <f t="shared" si="11"/>
        <v>0</v>
      </c>
      <c r="I59" s="5">
        <f t="shared" si="11"/>
        <v>0</v>
      </c>
      <c r="J59" s="5">
        <f t="shared" si="11"/>
        <v>0</v>
      </c>
      <c r="K59" s="5">
        <f t="shared" si="11"/>
        <v>50000</v>
      </c>
      <c r="L59" s="5">
        <f t="shared" si="11"/>
        <v>0</v>
      </c>
      <c r="M59" s="5">
        <f t="shared" si="11"/>
        <v>0</v>
      </c>
      <c r="N59" s="5">
        <f t="shared" si="11"/>
        <v>0</v>
      </c>
      <c r="O59" s="5">
        <f t="shared" si="11"/>
        <v>0</v>
      </c>
      <c r="P59" s="5">
        <f t="shared" si="11"/>
        <v>0</v>
      </c>
    </row>
    <row r="60" spans="1:16" ht="30" customHeight="1" x14ac:dyDescent="0.25">
      <c r="A60" s="25"/>
      <c r="B60" s="26"/>
      <c r="C60" s="26"/>
      <c r="D60" s="14" t="s">
        <v>4</v>
      </c>
      <c r="E60" s="5">
        <f t="shared" si="10"/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</row>
    <row r="61" spans="1:16" ht="34.5" customHeight="1" x14ac:dyDescent="0.25">
      <c r="A61" s="25"/>
      <c r="B61" s="26"/>
      <c r="C61" s="26"/>
      <c r="D61" s="14" t="s">
        <v>5</v>
      </c>
      <c r="E61" s="5">
        <f t="shared" si="10"/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</row>
    <row r="62" spans="1:16" ht="26.25" customHeight="1" x14ac:dyDescent="0.25">
      <c r="A62" s="25"/>
      <c r="B62" s="26"/>
      <c r="C62" s="26"/>
      <c r="D62" s="14" t="s">
        <v>17</v>
      </c>
      <c r="E62" s="15">
        <f t="shared" si="10"/>
        <v>50000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50000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</row>
    <row r="63" spans="1:16" ht="59.25" customHeight="1" x14ac:dyDescent="0.25">
      <c r="A63" s="25"/>
      <c r="B63" s="26"/>
      <c r="C63" s="26"/>
      <c r="D63" s="14" t="s">
        <v>6</v>
      </c>
      <c r="E63" s="5">
        <f t="shared" si="10"/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</row>
    <row r="64" spans="1:16" ht="23.25" customHeight="1" x14ac:dyDescent="0.25">
      <c r="A64" s="25" t="s">
        <v>43</v>
      </c>
      <c r="B64" s="26" t="s">
        <v>44</v>
      </c>
      <c r="C64" s="26" t="s">
        <v>45</v>
      </c>
      <c r="D64" s="4" t="s">
        <v>16</v>
      </c>
      <c r="E64" s="5">
        <f t="shared" si="10"/>
        <v>50000</v>
      </c>
      <c r="F64" s="5">
        <f t="shared" ref="F64:P64" si="12">SUM(F65:F68)</f>
        <v>0</v>
      </c>
      <c r="G64" s="5">
        <f t="shared" si="12"/>
        <v>0</v>
      </c>
      <c r="H64" s="5">
        <f t="shared" si="12"/>
        <v>0</v>
      </c>
      <c r="I64" s="5">
        <f t="shared" si="12"/>
        <v>0</v>
      </c>
      <c r="J64" s="5">
        <f t="shared" si="12"/>
        <v>0</v>
      </c>
      <c r="K64" s="5">
        <f t="shared" si="12"/>
        <v>50000</v>
      </c>
      <c r="L64" s="5">
        <f t="shared" si="12"/>
        <v>0</v>
      </c>
      <c r="M64" s="5">
        <f t="shared" si="12"/>
        <v>0</v>
      </c>
      <c r="N64" s="5">
        <f t="shared" si="12"/>
        <v>0</v>
      </c>
      <c r="O64" s="5">
        <f t="shared" si="12"/>
        <v>0</v>
      </c>
      <c r="P64" s="5">
        <f t="shared" si="12"/>
        <v>0</v>
      </c>
    </row>
    <row r="65" spans="1:16" ht="22.5" customHeight="1" x14ac:dyDescent="0.25">
      <c r="A65" s="25"/>
      <c r="B65" s="26"/>
      <c r="C65" s="26"/>
      <c r="D65" s="14" t="s">
        <v>4</v>
      </c>
      <c r="E65" s="5">
        <f t="shared" si="10"/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</row>
    <row r="66" spans="1:16" ht="36.75" customHeight="1" x14ac:dyDescent="0.25">
      <c r="A66" s="25"/>
      <c r="B66" s="26"/>
      <c r="C66" s="26"/>
      <c r="D66" s="14" t="s">
        <v>5</v>
      </c>
      <c r="E66" s="5">
        <f t="shared" si="10"/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</row>
    <row r="67" spans="1:16" ht="21" customHeight="1" x14ac:dyDescent="0.25">
      <c r="A67" s="25"/>
      <c r="B67" s="26"/>
      <c r="C67" s="26"/>
      <c r="D67" s="14" t="s">
        <v>17</v>
      </c>
      <c r="E67" s="15">
        <f t="shared" si="10"/>
        <v>50000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50000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</row>
    <row r="68" spans="1:16" ht="37.5" customHeight="1" x14ac:dyDescent="0.25">
      <c r="A68" s="25"/>
      <c r="B68" s="26"/>
      <c r="C68" s="26"/>
      <c r="D68" s="14" t="s">
        <v>6</v>
      </c>
      <c r="E68" s="5">
        <f t="shared" si="10"/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</row>
    <row r="69" spans="1:16" ht="27.75" customHeight="1" x14ac:dyDescent="0.25">
      <c r="A69" s="25" t="s">
        <v>46</v>
      </c>
      <c r="B69" s="26" t="s">
        <v>47</v>
      </c>
      <c r="C69" s="26" t="s">
        <v>48</v>
      </c>
      <c r="D69" s="4" t="s">
        <v>16</v>
      </c>
      <c r="E69" s="5">
        <f t="shared" si="10"/>
        <v>50000</v>
      </c>
      <c r="F69" s="5">
        <f t="shared" ref="F69:P69" si="13">SUM(F70:F73)</f>
        <v>0</v>
      </c>
      <c r="G69" s="5">
        <f t="shared" si="13"/>
        <v>0</v>
      </c>
      <c r="H69" s="5">
        <f t="shared" si="13"/>
        <v>0</v>
      </c>
      <c r="I69" s="5">
        <f t="shared" si="13"/>
        <v>0</v>
      </c>
      <c r="J69" s="5">
        <f t="shared" si="13"/>
        <v>0</v>
      </c>
      <c r="K69" s="5">
        <f t="shared" si="13"/>
        <v>50000</v>
      </c>
      <c r="L69" s="5">
        <f t="shared" si="13"/>
        <v>0</v>
      </c>
      <c r="M69" s="5">
        <f t="shared" si="13"/>
        <v>0</v>
      </c>
      <c r="N69" s="5">
        <f t="shared" si="13"/>
        <v>0</v>
      </c>
      <c r="O69" s="5">
        <f t="shared" si="13"/>
        <v>0</v>
      </c>
      <c r="P69" s="5">
        <f t="shared" si="13"/>
        <v>0</v>
      </c>
    </row>
    <row r="70" spans="1:16" ht="104.25" customHeight="1" x14ac:dyDescent="0.25">
      <c r="A70" s="25"/>
      <c r="B70" s="26"/>
      <c r="C70" s="26"/>
      <c r="D70" s="14" t="s">
        <v>4</v>
      </c>
      <c r="E70" s="5">
        <f t="shared" si="10"/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</row>
    <row r="71" spans="1:16" ht="87.75" customHeight="1" x14ac:dyDescent="0.25">
      <c r="A71" s="25"/>
      <c r="B71" s="26"/>
      <c r="C71" s="26"/>
      <c r="D71" s="14" t="s">
        <v>5</v>
      </c>
      <c r="E71" s="5">
        <f t="shared" si="10"/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</row>
    <row r="72" spans="1:16" ht="36.75" customHeight="1" x14ac:dyDescent="0.25">
      <c r="A72" s="25"/>
      <c r="B72" s="26"/>
      <c r="C72" s="26"/>
      <c r="D72" s="14" t="s">
        <v>17</v>
      </c>
      <c r="E72" s="15">
        <f t="shared" si="10"/>
        <v>50000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50000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</row>
    <row r="73" spans="1:16" ht="28.5" customHeight="1" x14ac:dyDescent="0.25">
      <c r="A73" s="25"/>
      <c r="B73" s="26"/>
      <c r="C73" s="26"/>
      <c r="D73" s="14" t="s">
        <v>6</v>
      </c>
      <c r="E73" s="5">
        <f t="shared" si="10"/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</row>
    <row r="74" spans="1:16" ht="19.5" customHeight="1" x14ac:dyDescent="0.25">
      <c r="A74" s="25" t="s">
        <v>49</v>
      </c>
      <c r="B74" s="26" t="s">
        <v>50</v>
      </c>
      <c r="C74" s="26" t="s">
        <v>51</v>
      </c>
      <c r="D74" s="4" t="s">
        <v>16</v>
      </c>
      <c r="E74" s="5">
        <f t="shared" si="10"/>
        <v>50000</v>
      </c>
      <c r="F74" s="5">
        <f t="shared" ref="F74:P74" si="14">SUM(F75:F78)</f>
        <v>0</v>
      </c>
      <c r="G74" s="5">
        <f t="shared" si="14"/>
        <v>0</v>
      </c>
      <c r="H74" s="5">
        <f t="shared" si="14"/>
        <v>0</v>
      </c>
      <c r="I74" s="5">
        <f t="shared" si="14"/>
        <v>0</v>
      </c>
      <c r="J74" s="5">
        <f t="shared" si="14"/>
        <v>0</v>
      </c>
      <c r="K74" s="5">
        <f t="shared" si="14"/>
        <v>50000</v>
      </c>
      <c r="L74" s="5">
        <f t="shared" si="14"/>
        <v>0</v>
      </c>
      <c r="M74" s="5">
        <f t="shared" si="14"/>
        <v>0</v>
      </c>
      <c r="N74" s="5">
        <f t="shared" si="14"/>
        <v>0</v>
      </c>
      <c r="O74" s="5">
        <f t="shared" si="14"/>
        <v>0</v>
      </c>
      <c r="P74" s="5">
        <f t="shared" si="14"/>
        <v>0</v>
      </c>
    </row>
    <row r="75" spans="1:16" ht="33" customHeight="1" x14ac:dyDescent="0.25">
      <c r="A75" s="25"/>
      <c r="B75" s="26"/>
      <c r="C75" s="26"/>
      <c r="D75" s="14" t="s">
        <v>4</v>
      </c>
      <c r="E75" s="5">
        <f t="shared" si="10"/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</row>
    <row r="76" spans="1:16" ht="28.5" customHeight="1" x14ac:dyDescent="0.25">
      <c r="A76" s="25"/>
      <c r="B76" s="26"/>
      <c r="C76" s="26"/>
      <c r="D76" s="14" t="s">
        <v>5</v>
      </c>
      <c r="E76" s="5">
        <f t="shared" si="10"/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</row>
    <row r="77" spans="1:16" ht="26.25" customHeight="1" x14ac:dyDescent="0.25">
      <c r="A77" s="25"/>
      <c r="B77" s="26"/>
      <c r="C77" s="26"/>
      <c r="D77" s="14" t="s">
        <v>17</v>
      </c>
      <c r="E77" s="15">
        <f t="shared" si="10"/>
        <v>50000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50000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</row>
    <row r="78" spans="1:16" ht="24.75" customHeight="1" x14ac:dyDescent="0.25">
      <c r="A78" s="25"/>
      <c r="B78" s="26"/>
      <c r="C78" s="26"/>
      <c r="D78" s="14" t="s">
        <v>6</v>
      </c>
      <c r="E78" s="5">
        <f t="shared" si="10"/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</row>
    <row r="79" spans="1:16" ht="15.75" customHeight="1" x14ac:dyDescent="0.25">
      <c r="A79" s="25" t="s">
        <v>52</v>
      </c>
      <c r="B79" s="26" t="s">
        <v>53</v>
      </c>
      <c r="C79" s="26" t="s">
        <v>54</v>
      </c>
      <c r="D79" s="4" t="s">
        <v>16</v>
      </c>
      <c r="E79" s="5">
        <f t="shared" si="10"/>
        <v>50000</v>
      </c>
      <c r="F79" s="5">
        <f t="shared" ref="F79:P79" si="15">SUM(F80:F83)</f>
        <v>0</v>
      </c>
      <c r="G79" s="5">
        <f t="shared" si="15"/>
        <v>0</v>
      </c>
      <c r="H79" s="5">
        <f t="shared" si="15"/>
        <v>0</v>
      </c>
      <c r="I79" s="5">
        <f t="shared" si="15"/>
        <v>0</v>
      </c>
      <c r="J79" s="5">
        <f t="shared" si="15"/>
        <v>0</v>
      </c>
      <c r="K79" s="5">
        <f t="shared" si="15"/>
        <v>50000</v>
      </c>
      <c r="L79" s="5">
        <f t="shared" si="15"/>
        <v>0</v>
      </c>
      <c r="M79" s="5">
        <f t="shared" si="15"/>
        <v>0</v>
      </c>
      <c r="N79" s="5">
        <f t="shared" si="15"/>
        <v>0</v>
      </c>
      <c r="O79" s="5">
        <f t="shared" si="15"/>
        <v>0</v>
      </c>
      <c r="P79" s="5">
        <f t="shared" si="15"/>
        <v>0</v>
      </c>
    </row>
    <row r="80" spans="1:16" ht="27.75" customHeight="1" x14ac:dyDescent="0.25">
      <c r="A80" s="25"/>
      <c r="B80" s="26"/>
      <c r="C80" s="26"/>
      <c r="D80" s="14" t="s">
        <v>4</v>
      </c>
      <c r="E80" s="5">
        <f t="shared" si="10"/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</row>
    <row r="81" spans="1:16" ht="36.75" customHeight="1" x14ac:dyDescent="0.25">
      <c r="A81" s="25"/>
      <c r="B81" s="26"/>
      <c r="C81" s="26"/>
      <c r="D81" s="14" t="s">
        <v>5</v>
      </c>
      <c r="E81" s="5">
        <f t="shared" si="10"/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</row>
    <row r="82" spans="1:16" ht="27" customHeight="1" x14ac:dyDescent="0.25">
      <c r="A82" s="25"/>
      <c r="B82" s="26"/>
      <c r="C82" s="26"/>
      <c r="D82" s="14" t="s">
        <v>17</v>
      </c>
      <c r="E82" s="15">
        <f t="shared" si="10"/>
        <v>50000</v>
      </c>
      <c r="F82" s="6"/>
      <c r="G82" s="6"/>
      <c r="H82" s="6">
        <v>0</v>
      </c>
      <c r="I82" s="6">
        <v>0</v>
      </c>
      <c r="J82" s="6">
        <v>0</v>
      </c>
      <c r="K82" s="6">
        <v>50000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</row>
    <row r="83" spans="1:16" ht="110.25" customHeight="1" x14ac:dyDescent="0.25">
      <c r="A83" s="25"/>
      <c r="B83" s="26"/>
      <c r="C83" s="26"/>
      <c r="D83" s="14" t="s">
        <v>6</v>
      </c>
      <c r="E83" s="5">
        <f t="shared" si="10"/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</row>
    <row r="84" spans="1:16" ht="13.5" customHeight="1" x14ac:dyDescent="0.25">
      <c r="A84" s="38"/>
      <c r="B84" s="39" t="s">
        <v>55</v>
      </c>
      <c r="C84" s="38"/>
      <c r="D84" s="4" t="s">
        <v>16</v>
      </c>
      <c r="E84" s="5">
        <f t="shared" si="10"/>
        <v>645160</v>
      </c>
      <c r="F84" s="5">
        <f t="shared" ref="F84:P84" si="16">SUM(F85:F88)</f>
        <v>85160</v>
      </c>
      <c r="G84" s="5">
        <f t="shared" si="16"/>
        <v>0</v>
      </c>
      <c r="H84" s="5">
        <f t="shared" si="16"/>
        <v>0</v>
      </c>
      <c r="I84" s="5">
        <f t="shared" si="16"/>
        <v>0</v>
      </c>
      <c r="J84" s="5">
        <f t="shared" si="16"/>
        <v>0</v>
      </c>
      <c r="K84" s="5">
        <f t="shared" si="16"/>
        <v>430000</v>
      </c>
      <c r="L84" s="5">
        <f t="shared" si="16"/>
        <v>130000</v>
      </c>
      <c r="M84" s="5">
        <f t="shared" si="16"/>
        <v>0</v>
      </c>
      <c r="N84" s="5">
        <f t="shared" si="16"/>
        <v>0</v>
      </c>
      <c r="O84" s="5">
        <f t="shared" si="16"/>
        <v>0</v>
      </c>
      <c r="P84" s="5">
        <f t="shared" si="16"/>
        <v>0</v>
      </c>
    </row>
    <row r="85" spans="1:16" ht="27" customHeight="1" x14ac:dyDescent="0.25">
      <c r="A85" s="38"/>
      <c r="B85" s="39"/>
      <c r="C85" s="38"/>
      <c r="D85" s="8" t="s">
        <v>4</v>
      </c>
      <c r="E85" s="5">
        <f t="shared" si="10"/>
        <v>0</v>
      </c>
      <c r="F85" s="6">
        <f t="shared" ref="F85:P85" si="17">F80+F75+F70+F65+F60++F55+F50+F45+F40+F35+F30+F25</f>
        <v>0</v>
      </c>
      <c r="G85" s="6">
        <f t="shared" si="17"/>
        <v>0</v>
      </c>
      <c r="H85" s="6">
        <f t="shared" si="17"/>
        <v>0</v>
      </c>
      <c r="I85" s="6">
        <f t="shared" si="17"/>
        <v>0</v>
      </c>
      <c r="J85" s="6">
        <f t="shared" si="17"/>
        <v>0</v>
      </c>
      <c r="K85" s="6">
        <f t="shared" si="17"/>
        <v>0</v>
      </c>
      <c r="L85" s="6">
        <f t="shared" si="17"/>
        <v>0</v>
      </c>
      <c r="M85" s="6">
        <f t="shared" si="17"/>
        <v>0</v>
      </c>
      <c r="N85" s="6">
        <f t="shared" si="17"/>
        <v>0</v>
      </c>
      <c r="O85" s="6">
        <f t="shared" si="17"/>
        <v>0</v>
      </c>
      <c r="P85" s="6">
        <f t="shared" si="17"/>
        <v>0</v>
      </c>
    </row>
    <row r="86" spans="1:16" ht="27" customHeight="1" x14ac:dyDescent="0.25">
      <c r="A86" s="38"/>
      <c r="B86" s="39"/>
      <c r="C86" s="38"/>
      <c r="D86" s="8" t="s">
        <v>5</v>
      </c>
      <c r="E86" s="5">
        <f t="shared" si="10"/>
        <v>0</v>
      </c>
      <c r="F86" s="6">
        <f t="shared" ref="F86:P86" si="18">F81+F76+F71+F66+F61++F56+F51+F46+F41+F36+F31+F26</f>
        <v>0</v>
      </c>
      <c r="G86" s="6">
        <f t="shared" si="18"/>
        <v>0</v>
      </c>
      <c r="H86" s="6">
        <f t="shared" si="18"/>
        <v>0</v>
      </c>
      <c r="I86" s="6">
        <f t="shared" si="18"/>
        <v>0</v>
      </c>
      <c r="J86" s="6">
        <f t="shared" si="18"/>
        <v>0</v>
      </c>
      <c r="K86" s="6">
        <f t="shared" si="18"/>
        <v>0</v>
      </c>
      <c r="L86" s="6">
        <f t="shared" si="18"/>
        <v>0</v>
      </c>
      <c r="M86" s="6">
        <f t="shared" si="18"/>
        <v>0</v>
      </c>
      <c r="N86" s="6">
        <f t="shared" si="18"/>
        <v>0</v>
      </c>
      <c r="O86" s="6">
        <f t="shared" si="18"/>
        <v>0</v>
      </c>
      <c r="P86" s="6">
        <f t="shared" si="18"/>
        <v>0</v>
      </c>
    </row>
    <row r="87" spans="1:16" ht="15.75" customHeight="1" x14ac:dyDescent="0.25">
      <c r="A87" s="38"/>
      <c r="B87" s="39"/>
      <c r="C87" s="38"/>
      <c r="D87" s="8" t="s">
        <v>17</v>
      </c>
      <c r="E87" s="5">
        <f>SUM(F87:P87)</f>
        <v>645160</v>
      </c>
      <c r="F87" s="6">
        <f t="shared" ref="F87:P87" si="19">F82+F77+F72+F67+F62++F57+F52+F47+F42+F37+F32+F27</f>
        <v>85160</v>
      </c>
      <c r="G87" s="6">
        <f t="shared" si="19"/>
        <v>0</v>
      </c>
      <c r="H87" s="6">
        <f t="shared" si="19"/>
        <v>0</v>
      </c>
      <c r="I87" s="6">
        <f t="shared" si="19"/>
        <v>0</v>
      </c>
      <c r="J87" s="6">
        <f t="shared" si="19"/>
        <v>0</v>
      </c>
      <c r="K87" s="6">
        <f t="shared" si="19"/>
        <v>430000</v>
      </c>
      <c r="L87" s="6">
        <f t="shared" si="19"/>
        <v>130000</v>
      </c>
      <c r="M87" s="6">
        <f t="shared" si="19"/>
        <v>0</v>
      </c>
      <c r="N87" s="6">
        <f t="shared" si="19"/>
        <v>0</v>
      </c>
      <c r="O87" s="6">
        <f t="shared" si="19"/>
        <v>0</v>
      </c>
      <c r="P87" s="6">
        <f t="shared" si="19"/>
        <v>0</v>
      </c>
    </row>
    <row r="88" spans="1:16" ht="23.25" customHeight="1" x14ac:dyDescent="0.25">
      <c r="A88" s="38"/>
      <c r="B88" s="39"/>
      <c r="C88" s="38"/>
      <c r="D88" s="8" t="s">
        <v>6</v>
      </c>
      <c r="E88" s="5">
        <f>SUM(F88:P88)</f>
        <v>0</v>
      </c>
      <c r="F88" s="6">
        <f t="shared" ref="F88:P88" si="20">F83+F78+F73+F68+F63++F58+F53+F48+F43+F38+F33+F28</f>
        <v>0</v>
      </c>
      <c r="G88" s="6">
        <f t="shared" si="20"/>
        <v>0</v>
      </c>
      <c r="H88" s="6">
        <f t="shared" si="20"/>
        <v>0</v>
      </c>
      <c r="I88" s="6">
        <f t="shared" si="20"/>
        <v>0</v>
      </c>
      <c r="J88" s="6">
        <f t="shared" si="20"/>
        <v>0</v>
      </c>
      <c r="K88" s="6">
        <f t="shared" si="20"/>
        <v>0</v>
      </c>
      <c r="L88" s="6">
        <f t="shared" si="20"/>
        <v>0</v>
      </c>
      <c r="M88" s="6">
        <f t="shared" si="20"/>
        <v>0</v>
      </c>
      <c r="N88" s="6">
        <f t="shared" si="20"/>
        <v>0</v>
      </c>
      <c r="O88" s="6">
        <f t="shared" si="20"/>
        <v>0</v>
      </c>
      <c r="P88" s="6">
        <f t="shared" si="20"/>
        <v>0</v>
      </c>
    </row>
    <row r="89" spans="1:16" ht="32.25" customHeight="1" x14ac:dyDescent="0.25">
      <c r="A89" s="40"/>
      <c r="B89" s="42" t="s">
        <v>10</v>
      </c>
      <c r="C89" s="40"/>
      <c r="D89" s="4" t="s">
        <v>16</v>
      </c>
      <c r="E89" s="5">
        <f>SUM(F89:P89)</f>
        <v>4663858.7699999996</v>
      </c>
      <c r="F89" s="5">
        <f t="shared" ref="F89:P89" si="21">SUM(F90:F93)</f>
        <v>596920</v>
      </c>
      <c r="G89" s="5">
        <f t="shared" si="21"/>
        <v>3195944.77</v>
      </c>
      <c r="H89" s="5">
        <f t="shared" si="21"/>
        <v>57664</v>
      </c>
      <c r="I89" s="5">
        <f t="shared" si="21"/>
        <v>57290</v>
      </c>
      <c r="J89" s="5">
        <f t="shared" si="21"/>
        <v>56040</v>
      </c>
      <c r="K89" s="5">
        <f>SUM(K90:K93)</f>
        <v>500000</v>
      </c>
      <c r="L89" s="5">
        <f t="shared" si="21"/>
        <v>200000</v>
      </c>
      <c r="M89" s="5">
        <f t="shared" si="21"/>
        <v>0</v>
      </c>
      <c r="N89" s="5">
        <f t="shared" si="21"/>
        <v>0</v>
      </c>
      <c r="O89" s="5">
        <f t="shared" si="21"/>
        <v>0</v>
      </c>
      <c r="P89" s="5">
        <f t="shared" si="21"/>
        <v>0</v>
      </c>
    </row>
    <row r="90" spans="1:16" ht="25.5" customHeight="1" x14ac:dyDescent="0.25">
      <c r="A90" s="40"/>
      <c r="B90" s="43"/>
      <c r="C90" s="40"/>
      <c r="D90" s="8" t="s">
        <v>4</v>
      </c>
      <c r="E90" s="5">
        <f t="shared" ref="E90:P90" si="22">E85+E19</f>
        <v>0</v>
      </c>
      <c r="F90" s="6">
        <f t="shared" si="22"/>
        <v>0</v>
      </c>
      <c r="G90" s="6">
        <f t="shared" si="22"/>
        <v>0</v>
      </c>
      <c r="H90" s="6">
        <f t="shared" si="22"/>
        <v>0</v>
      </c>
      <c r="I90" s="6">
        <f t="shared" si="22"/>
        <v>0</v>
      </c>
      <c r="J90" s="6">
        <f t="shared" si="22"/>
        <v>0</v>
      </c>
      <c r="K90" s="6">
        <f t="shared" si="22"/>
        <v>0</v>
      </c>
      <c r="L90" s="6">
        <f t="shared" si="22"/>
        <v>0</v>
      </c>
      <c r="M90" s="6">
        <f t="shared" si="22"/>
        <v>0</v>
      </c>
      <c r="N90" s="6">
        <f t="shared" si="22"/>
        <v>0</v>
      </c>
      <c r="O90" s="6">
        <f t="shared" si="22"/>
        <v>0</v>
      </c>
      <c r="P90" s="6">
        <f t="shared" si="22"/>
        <v>0</v>
      </c>
    </row>
    <row r="91" spans="1:16" ht="25.5" customHeight="1" x14ac:dyDescent="0.25">
      <c r="A91" s="40"/>
      <c r="B91" s="43"/>
      <c r="C91" s="40"/>
      <c r="D91" s="8" t="s">
        <v>5</v>
      </c>
      <c r="E91" s="5">
        <f t="shared" ref="E91:P91" si="23">E86+E20</f>
        <v>0</v>
      </c>
      <c r="F91" s="6">
        <f t="shared" si="23"/>
        <v>0</v>
      </c>
      <c r="G91" s="6">
        <f t="shared" si="23"/>
        <v>0</v>
      </c>
      <c r="H91" s="6">
        <f t="shared" si="23"/>
        <v>0</v>
      </c>
      <c r="I91" s="6">
        <f t="shared" si="23"/>
        <v>0</v>
      </c>
      <c r="J91" s="6">
        <f t="shared" si="23"/>
        <v>0</v>
      </c>
      <c r="K91" s="6">
        <f t="shared" si="23"/>
        <v>0</v>
      </c>
      <c r="L91" s="6">
        <f t="shared" si="23"/>
        <v>0</v>
      </c>
      <c r="M91" s="6">
        <f t="shared" si="23"/>
        <v>0</v>
      </c>
      <c r="N91" s="6">
        <f t="shared" si="23"/>
        <v>0</v>
      </c>
      <c r="O91" s="6">
        <f t="shared" si="23"/>
        <v>0</v>
      </c>
      <c r="P91" s="6">
        <f t="shared" si="23"/>
        <v>0</v>
      </c>
    </row>
    <row r="92" spans="1:16" ht="18" customHeight="1" x14ac:dyDescent="0.25">
      <c r="A92" s="40"/>
      <c r="B92" s="43"/>
      <c r="C92" s="40"/>
      <c r="D92" s="8" t="s">
        <v>17</v>
      </c>
      <c r="E92" s="5">
        <f t="shared" ref="E92:P92" si="24">E87+E21</f>
        <v>4663858.7699999996</v>
      </c>
      <c r="F92" s="6">
        <f t="shared" si="24"/>
        <v>596920</v>
      </c>
      <c r="G92" s="6">
        <f t="shared" si="24"/>
        <v>3195944.77</v>
      </c>
      <c r="H92" s="6">
        <f t="shared" si="24"/>
        <v>57664</v>
      </c>
      <c r="I92" s="6">
        <f t="shared" si="24"/>
        <v>57290</v>
      </c>
      <c r="J92" s="6">
        <f t="shared" si="24"/>
        <v>56040</v>
      </c>
      <c r="K92" s="6">
        <f t="shared" si="24"/>
        <v>500000</v>
      </c>
      <c r="L92" s="6">
        <f t="shared" si="24"/>
        <v>200000</v>
      </c>
      <c r="M92" s="6">
        <f t="shared" si="24"/>
        <v>0</v>
      </c>
      <c r="N92" s="6">
        <f t="shared" si="24"/>
        <v>0</v>
      </c>
      <c r="O92" s="6">
        <f t="shared" si="24"/>
        <v>0</v>
      </c>
      <c r="P92" s="6">
        <f t="shared" si="24"/>
        <v>0</v>
      </c>
    </row>
    <row r="93" spans="1:16" ht="25.5" customHeight="1" x14ac:dyDescent="0.25">
      <c r="A93" s="40"/>
      <c r="B93" s="44"/>
      <c r="C93" s="40"/>
      <c r="D93" s="8" t="s">
        <v>6</v>
      </c>
      <c r="E93" s="5">
        <f t="shared" ref="E93:P93" si="25">E88+E22</f>
        <v>0</v>
      </c>
      <c r="F93" s="6">
        <f t="shared" si="25"/>
        <v>0</v>
      </c>
      <c r="G93" s="6">
        <f t="shared" si="25"/>
        <v>0</v>
      </c>
      <c r="H93" s="6">
        <f t="shared" si="25"/>
        <v>0</v>
      </c>
      <c r="I93" s="6">
        <f t="shared" si="25"/>
        <v>0</v>
      </c>
      <c r="J93" s="6">
        <f t="shared" si="25"/>
        <v>0</v>
      </c>
      <c r="K93" s="6">
        <f t="shared" si="25"/>
        <v>0</v>
      </c>
      <c r="L93" s="6">
        <f t="shared" si="25"/>
        <v>0</v>
      </c>
      <c r="M93" s="6">
        <f t="shared" si="25"/>
        <v>0</v>
      </c>
      <c r="N93" s="6">
        <f t="shared" si="25"/>
        <v>0</v>
      </c>
      <c r="O93" s="6">
        <f t="shared" si="25"/>
        <v>0</v>
      </c>
      <c r="P93" s="6">
        <f t="shared" si="25"/>
        <v>0</v>
      </c>
    </row>
    <row r="94" spans="1:16" ht="14.25" customHeight="1" x14ac:dyDescent="0.25">
      <c r="A94" s="31"/>
      <c r="B94" s="34" t="s">
        <v>56</v>
      </c>
      <c r="C94" s="40"/>
      <c r="D94" s="4" t="s">
        <v>16</v>
      </c>
      <c r="E94" s="5">
        <f>SUM(F94:L94)</f>
        <v>0</v>
      </c>
      <c r="F94" s="5">
        <f t="shared" ref="F94:P94" si="26">SUM(F95:F98)</f>
        <v>0</v>
      </c>
      <c r="G94" s="5">
        <f t="shared" si="26"/>
        <v>0</v>
      </c>
      <c r="H94" s="5">
        <f t="shared" si="26"/>
        <v>0</v>
      </c>
      <c r="I94" s="5">
        <f t="shared" si="26"/>
        <v>0</v>
      </c>
      <c r="J94" s="5">
        <f t="shared" si="26"/>
        <v>0</v>
      </c>
      <c r="K94" s="5">
        <f t="shared" si="26"/>
        <v>0</v>
      </c>
      <c r="L94" s="5">
        <f t="shared" si="26"/>
        <v>0</v>
      </c>
      <c r="M94" s="5">
        <f t="shared" si="26"/>
        <v>0</v>
      </c>
      <c r="N94" s="5">
        <f t="shared" si="26"/>
        <v>0</v>
      </c>
      <c r="O94" s="5">
        <f t="shared" si="26"/>
        <v>0</v>
      </c>
      <c r="P94" s="5">
        <f t="shared" si="26"/>
        <v>0</v>
      </c>
    </row>
    <row r="95" spans="1:16" ht="25.5" customHeight="1" x14ac:dyDescent="0.25">
      <c r="A95" s="32"/>
      <c r="B95" s="34"/>
      <c r="C95" s="40"/>
      <c r="D95" s="8" t="s">
        <v>4</v>
      </c>
      <c r="E95" s="5">
        <f>E90</f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</row>
    <row r="96" spans="1:16" ht="25.5" customHeight="1" x14ac:dyDescent="0.25">
      <c r="A96" s="32"/>
      <c r="B96" s="34"/>
      <c r="C96" s="40"/>
      <c r="D96" s="8" t="s">
        <v>5</v>
      </c>
      <c r="E96" s="5">
        <f>E91</f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</row>
    <row r="97" spans="1:16" ht="17.25" customHeight="1" x14ac:dyDescent="0.25">
      <c r="A97" s="32"/>
      <c r="B97" s="34"/>
      <c r="C97" s="40"/>
      <c r="D97" s="8" t="s">
        <v>17</v>
      </c>
      <c r="E97" s="5">
        <f>SUM(F97:L97)</f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</row>
    <row r="98" spans="1:16" ht="25.5" customHeight="1" x14ac:dyDescent="0.25">
      <c r="A98" s="33"/>
      <c r="B98" s="34"/>
      <c r="C98" s="40"/>
      <c r="D98" s="8" t="s">
        <v>6</v>
      </c>
      <c r="E98" s="5">
        <f>E93</f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</row>
    <row r="99" spans="1:16" ht="20.25" customHeight="1" x14ac:dyDescent="0.25">
      <c r="A99" s="31"/>
      <c r="B99" s="41" t="s">
        <v>9</v>
      </c>
      <c r="C99" s="34"/>
      <c r="D99" s="4" t="s">
        <v>16</v>
      </c>
      <c r="E99" s="5">
        <f>SUM(F99:P99)</f>
        <v>4663858.7699999996</v>
      </c>
      <c r="F99" s="5">
        <f t="shared" ref="F99:P99" si="27">SUM(F100:F103)</f>
        <v>596920</v>
      </c>
      <c r="G99" s="5">
        <f t="shared" si="27"/>
        <v>3195944.77</v>
      </c>
      <c r="H99" s="5">
        <f t="shared" si="27"/>
        <v>57664</v>
      </c>
      <c r="I99" s="5">
        <f t="shared" si="27"/>
        <v>57290</v>
      </c>
      <c r="J99" s="5">
        <f t="shared" si="27"/>
        <v>56040</v>
      </c>
      <c r="K99" s="5">
        <f t="shared" si="27"/>
        <v>500000</v>
      </c>
      <c r="L99" s="5">
        <f t="shared" si="27"/>
        <v>200000</v>
      </c>
      <c r="M99" s="5">
        <f t="shared" si="27"/>
        <v>0</v>
      </c>
      <c r="N99" s="5">
        <f t="shared" si="27"/>
        <v>0</v>
      </c>
      <c r="O99" s="5">
        <f t="shared" si="27"/>
        <v>0</v>
      </c>
      <c r="P99" s="5">
        <f t="shared" si="27"/>
        <v>0</v>
      </c>
    </row>
    <row r="100" spans="1:16" ht="20.25" customHeight="1" x14ac:dyDescent="0.25">
      <c r="A100" s="32"/>
      <c r="B100" s="41"/>
      <c r="C100" s="34"/>
      <c r="D100" s="8" t="s">
        <v>4</v>
      </c>
      <c r="E100" s="5">
        <f>SUM(F100:L100)</f>
        <v>0</v>
      </c>
      <c r="F100" s="6">
        <f t="shared" ref="F100:P100" si="28">F90</f>
        <v>0</v>
      </c>
      <c r="G100" s="6">
        <f t="shared" si="28"/>
        <v>0</v>
      </c>
      <c r="H100" s="6">
        <f t="shared" si="28"/>
        <v>0</v>
      </c>
      <c r="I100" s="6">
        <f t="shared" si="28"/>
        <v>0</v>
      </c>
      <c r="J100" s="6">
        <f t="shared" si="28"/>
        <v>0</v>
      </c>
      <c r="K100" s="6">
        <f t="shared" si="28"/>
        <v>0</v>
      </c>
      <c r="L100" s="6">
        <f t="shared" si="28"/>
        <v>0</v>
      </c>
      <c r="M100" s="6">
        <f t="shared" si="28"/>
        <v>0</v>
      </c>
      <c r="N100" s="6">
        <f t="shared" si="28"/>
        <v>0</v>
      </c>
      <c r="O100" s="6">
        <f t="shared" si="28"/>
        <v>0</v>
      </c>
      <c r="P100" s="6">
        <f t="shared" si="28"/>
        <v>0</v>
      </c>
    </row>
    <row r="101" spans="1:16" ht="28.5" customHeight="1" x14ac:dyDescent="0.25">
      <c r="A101" s="32"/>
      <c r="B101" s="41"/>
      <c r="C101" s="34"/>
      <c r="D101" s="8" t="s">
        <v>5</v>
      </c>
      <c r="E101" s="5">
        <f>SUM(F101:L101)</f>
        <v>0</v>
      </c>
      <c r="F101" s="6">
        <f t="shared" ref="F101:P101" si="29">F91</f>
        <v>0</v>
      </c>
      <c r="G101" s="6">
        <f t="shared" si="29"/>
        <v>0</v>
      </c>
      <c r="H101" s="6">
        <f t="shared" si="29"/>
        <v>0</v>
      </c>
      <c r="I101" s="6">
        <f t="shared" si="29"/>
        <v>0</v>
      </c>
      <c r="J101" s="6">
        <f t="shared" si="29"/>
        <v>0</v>
      </c>
      <c r="K101" s="6">
        <f t="shared" si="29"/>
        <v>0</v>
      </c>
      <c r="L101" s="6">
        <f t="shared" si="29"/>
        <v>0</v>
      </c>
      <c r="M101" s="6">
        <f t="shared" si="29"/>
        <v>0</v>
      </c>
      <c r="N101" s="6">
        <f t="shared" si="29"/>
        <v>0</v>
      </c>
      <c r="O101" s="6">
        <f t="shared" si="29"/>
        <v>0</v>
      </c>
      <c r="P101" s="6">
        <f t="shared" si="29"/>
        <v>0</v>
      </c>
    </row>
    <row r="102" spans="1:16" ht="25.5" customHeight="1" x14ac:dyDescent="0.25">
      <c r="A102" s="32"/>
      <c r="B102" s="41"/>
      <c r="C102" s="34"/>
      <c r="D102" s="8" t="s">
        <v>17</v>
      </c>
      <c r="E102" s="5">
        <f>SUM(F102:L102)</f>
        <v>4663858.7699999996</v>
      </c>
      <c r="F102" s="6">
        <f t="shared" ref="F102:P102" si="30">F92</f>
        <v>596920</v>
      </c>
      <c r="G102" s="6">
        <f t="shared" si="30"/>
        <v>3195944.77</v>
      </c>
      <c r="H102" s="6">
        <f t="shared" si="30"/>
        <v>57664</v>
      </c>
      <c r="I102" s="6">
        <f t="shared" si="30"/>
        <v>57290</v>
      </c>
      <c r="J102" s="6">
        <f t="shared" si="30"/>
        <v>56040</v>
      </c>
      <c r="K102" s="6">
        <f t="shared" si="30"/>
        <v>500000</v>
      </c>
      <c r="L102" s="6">
        <f t="shared" si="30"/>
        <v>200000</v>
      </c>
      <c r="M102" s="6">
        <f t="shared" si="30"/>
        <v>0</v>
      </c>
      <c r="N102" s="6">
        <f t="shared" si="30"/>
        <v>0</v>
      </c>
      <c r="O102" s="6">
        <f t="shared" si="30"/>
        <v>0</v>
      </c>
      <c r="P102" s="6">
        <f t="shared" si="30"/>
        <v>0</v>
      </c>
    </row>
    <row r="103" spans="1:16" ht="29.25" customHeight="1" x14ac:dyDescent="0.25">
      <c r="A103" s="33"/>
      <c r="B103" s="41"/>
      <c r="C103" s="34"/>
      <c r="D103" s="8" t="s">
        <v>6</v>
      </c>
      <c r="E103" s="5">
        <f>SUM(F103:L103)</f>
        <v>0</v>
      </c>
      <c r="F103" s="6">
        <f t="shared" ref="F103:P103" si="31">F93</f>
        <v>0</v>
      </c>
      <c r="G103" s="6">
        <f t="shared" si="31"/>
        <v>0</v>
      </c>
      <c r="H103" s="6">
        <f t="shared" si="31"/>
        <v>0</v>
      </c>
      <c r="I103" s="6">
        <f t="shared" si="31"/>
        <v>0</v>
      </c>
      <c r="J103" s="6">
        <f t="shared" si="31"/>
        <v>0</v>
      </c>
      <c r="K103" s="6">
        <f t="shared" si="31"/>
        <v>0</v>
      </c>
      <c r="L103" s="6">
        <f t="shared" si="31"/>
        <v>0</v>
      </c>
      <c r="M103" s="6">
        <f t="shared" si="31"/>
        <v>0</v>
      </c>
      <c r="N103" s="6">
        <f t="shared" si="31"/>
        <v>0</v>
      </c>
      <c r="O103" s="6">
        <f t="shared" si="31"/>
        <v>0</v>
      </c>
      <c r="P103" s="6">
        <f t="shared" si="31"/>
        <v>0</v>
      </c>
    </row>
    <row r="104" spans="1:16" ht="17.25" customHeight="1" x14ac:dyDescent="0.25">
      <c r="A104" s="16"/>
      <c r="B104" s="20" t="s">
        <v>7</v>
      </c>
      <c r="C104" s="21"/>
      <c r="D104" s="8"/>
      <c r="E104" s="5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</row>
    <row r="105" spans="1:16" ht="19.5" customHeight="1" x14ac:dyDescent="0.25">
      <c r="A105" s="31"/>
      <c r="B105" s="34" t="s">
        <v>57</v>
      </c>
      <c r="C105" s="35" t="s">
        <v>58</v>
      </c>
      <c r="D105" s="4" t="s">
        <v>16</v>
      </c>
      <c r="E105" s="5">
        <f>SUM(F105:P105)</f>
        <v>1167854</v>
      </c>
      <c r="F105" s="5">
        <f t="shared" ref="F105:P105" si="32">SUM(F106:F109)</f>
        <v>72960</v>
      </c>
      <c r="G105" s="5">
        <f t="shared" si="32"/>
        <v>223900</v>
      </c>
      <c r="H105" s="5">
        <f t="shared" si="32"/>
        <v>57664</v>
      </c>
      <c r="I105" s="5">
        <f t="shared" si="32"/>
        <v>57290</v>
      </c>
      <c r="J105" s="5">
        <f t="shared" si="32"/>
        <v>56040</v>
      </c>
      <c r="K105" s="5">
        <f t="shared" si="32"/>
        <v>500000</v>
      </c>
      <c r="L105" s="5">
        <f t="shared" si="32"/>
        <v>200000</v>
      </c>
      <c r="M105" s="5">
        <f t="shared" si="32"/>
        <v>0</v>
      </c>
      <c r="N105" s="5">
        <f t="shared" si="32"/>
        <v>0</v>
      </c>
      <c r="O105" s="5">
        <f t="shared" si="32"/>
        <v>0</v>
      </c>
      <c r="P105" s="5">
        <f t="shared" si="32"/>
        <v>0</v>
      </c>
    </row>
    <row r="106" spans="1:16" ht="26.25" customHeight="1" x14ac:dyDescent="0.25">
      <c r="A106" s="32"/>
      <c r="B106" s="34"/>
      <c r="C106" s="36"/>
      <c r="D106" s="8" t="s">
        <v>4</v>
      </c>
      <c r="E106" s="5">
        <f t="shared" ref="E106:E109" si="33">SUM(F106:L106)</f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</row>
    <row r="107" spans="1:16" ht="28.5" customHeight="1" x14ac:dyDescent="0.25">
      <c r="A107" s="32"/>
      <c r="B107" s="34"/>
      <c r="C107" s="36"/>
      <c r="D107" s="8" t="s">
        <v>5</v>
      </c>
      <c r="E107" s="5">
        <f t="shared" si="33"/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</row>
    <row r="108" spans="1:16" ht="20.25" customHeight="1" x14ac:dyDescent="0.25">
      <c r="A108" s="32"/>
      <c r="B108" s="34"/>
      <c r="C108" s="36"/>
      <c r="D108" s="8" t="s">
        <v>17</v>
      </c>
      <c r="E108" s="5">
        <f>SUM(F108:P108)</f>
        <v>1167854</v>
      </c>
      <c r="F108" s="6">
        <v>72960</v>
      </c>
      <c r="G108" s="6">
        <v>223900</v>
      </c>
      <c r="H108" s="6">
        <v>57664</v>
      </c>
      <c r="I108" s="6">
        <f t="shared" ref="I108:P108" si="34">I102</f>
        <v>57290</v>
      </c>
      <c r="J108" s="6">
        <f t="shared" si="34"/>
        <v>56040</v>
      </c>
      <c r="K108" s="6">
        <f t="shared" si="34"/>
        <v>500000</v>
      </c>
      <c r="L108" s="6">
        <f t="shared" si="34"/>
        <v>200000</v>
      </c>
      <c r="M108" s="6">
        <f t="shared" si="34"/>
        <v>0</v>
      </c>
      <c r="N108" s="6">
        <f t="shared" si="34"/>
        <v>0</v>
      </c>
      <c r="O108" s="6">
        <f t="shared" si="34"/>
        <v>0</v>
      </c>
      <c r="P108" s="6">
        <f t="shared" si="34"/>
        <v>0</v>
      </c>
    </row>
    <row r="109" spans="1:16" ht="29.25" customHeight="1" x14ac:dyDescent="0.25">
      <c r="A109" s="33"/>
      <c r="B109" s="34"/>
      <c r="C109" s="37"/>
      <c r="D109" s="8" t="s">
        <v>6</v>
      </c>
      <c r="E109" s="5">
        <f t="shared" si="33"/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</row>
    <row r="110" spans="1:16" ht="18" customHeight="1" x14ac:dyDescent="0.25">
      <c r="A110" s="31"/>
      <c r="B110" s="34" t="s">
        <v>59</v>
      </c>
      <c r="C110" s="35" t="s">
        <v>60</v>
      </c>
      <c r="D110" s="4" t="s">
        <v>16</v>
      </c>
      <c r="E110" s="5">
        <f>SUM(F110:P110)</f>
        <v>3057204.77</v>
      </c>
      <c r="F110" s="5">
        <f t="shared" ref="F110:P110" si="35">SUM(F111:F114)</f>
        <v>85160</v>
      </c>
      <c r="G110" s="5">
        <f t="shared" si="35"/>
        <v>2972044.77</v>
      </c>
      <c r="H110" s="5">
        <f t="shared" si="35"/>
        <v>0</v>
      </c>
      <c r="I110" s="5">
        <f t="shared" si="35"/>
        <v>0</v>
      </c>
      <c r="J110" s="5">
        <f t="shared" si="35"/>
        <v>0</v>
      </c>
      <c r="K110" s="5">
        <f t="shared" si="35"/>
        <v>0</v>
      </c>
      <c r="L110" s="5">
        <f t="shared" si="35"/>
        <v>0</v>
      </c>
      <c r="M110" s="5">
        <f t="shared" si="35"/>
        <v>0</v>
      </c>
      <c r="N110" s="5">
        <f t="shared" si="35"/>
        <v>0</v>
      </c>
      <c r="O110" s="5">
        <f t="shared" si="35"/>
        <v>0</v>
      </c>
      <c r="P110" s="5">
        <f t="shared" si="35"/>
        <v>0</v>
      </c>
    </row>
    <row r="111" spans="1:16" ht="27.75" customHeight="1" x14ac:dyDescent="0.25">
      <c r="A111" s="32"/>
      <c r="B111" s="34"/>
      <c r="C111" s="36"/>
      <c r="D111" s="8" t="s">
        <v>4</v>
      </c>
      <c r="E111" s="5">
        <f t="shared" ref="E111:P111" si="36">E106</f>
        <v>0</v>
      </c>
      <c r="F111" s="6">
        <f t="shared" si="36"/>
        <v>0</v>
      </c>
      <c r="G111" s="6">
        <f t="shared" si="36"/>
        <v>0</v>
      </c>
      <c r="H111" s="6">
        <f t="shared" si="36"/>
        <v>0</v>
      </c>
      <c r="I111" s="6">
        <f t="shared" si="36"/>
        <v>0</v>
      </c>
      <c r="J111" s="6">
        <f t="shared" si="36"/>
        <v>0</v>
      </c>
      <c r="K111" s="6">
        <f t="shared" si="36"/>
        <v>0</v>
      </c>
      <c r="L111" s="6">
        <f t="shared" si="36"/>
        <v>0</v>
      </c>
      <c r="M111" s="6">
        <f t="shared" si="36"/>
        <v>0</v>
      </c>
      <c r="N111" s="6">
        <f t="shared" si="36"/>
        <v>0</v>
      </c>
      <c r="O111" s="6">
        <f t="shared" si="36"/>
        <v>0</v>
      </c>
      <c r="P111" s="6">
        <f t="shared" si="36"/>
        <v>0</v>
      </c>
    </row>
    <row r="112" spans="1:16" ht="28.5" customHeight="1" x14ac:dyDescent="0.25">
      <c r="A112" s="32"/>
      <c r="B112" s="34"/>
      <c r="C112" s="36"/>
      <c r="D112" s="8" t="s">
        <v>5</v>
      </c>
      <c r="E112" s="5">
        <f>E107</f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</row>
    <row r="113" spans="1:16" ht="20.25" customHeight="1" x14ac:dyDescent="0.25">
      <c r="A113" s="32"/>
      <c r="B113" s="34"/>
      <c r="C113" s="36"/>
      <c r="D113" s="8" t="s">
        <v>17</v>
      </c>
      <c r="E113" s="5">
        <f>SUM(F113:P113)</f>
        <v>3057204.77</v>
      </c>
      <c r="F113" s="6">
        <v>85160</v>
      </c>
      <c r="G113" s="6">
        <f>266500+2705544.77</f>
        <v>2972044.77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f>N27+N32</f>
        <v>0</v>
      </c>
      <c r="O113" s="6">
        <f>O27+O32</f>
        <v>0</v>
      </c>
      <c r="P113" s="6">
        <f>P27+P32</f>
        <v>0</v>
      </c>
    </row>
    <row r="114" spans="1:16" ht="25.5" customHeight="1" x14ac:dyDescent="0.25">
      <c r="A114" s="33"/>
      <c r="B114" s="34"/>
      <c r="C114" s="37"/>
      <c r="D114" s="8" t="s">
        <v>6</v>
      </c>
      <c r="E114" s="5">
        <f t="shared" ref="E114:P114" si="37">E109</f>
        <v>0</v>
      </c>
      <c r="F114" s="6">
        <f t="shared" si="37"/>
        <v>0</v>
      </c>
      <c r="G114" s="6">
        <f t="shared" si="37"/>
        <v>0</v>
      </c>
      <c r="H114" s="6">
        <f t="shared" si="37"/>
        <v>0</v>
      </c>
      <c r="I114" s="6">
        <f t="shared" si="37"/>
        <v>0</v>
      </c>
      <c r="J114" s="6">
        <f t="shared" si="37"/>
        <v>0</v>
      </c>
      <c r="K114" s="6">
        <f t="shared" si="37"/>
        <v>0</v>
      </c>
      <c r="L114" s="6">
        <f t="shared" si="37"/>
        <v>0</v>
      </c>
      <c r="M114" s="6">
        <f t="shared" si="37"/>
        <v>0</v>
      </c>
      <c r="N114" s="6">
        <f t="shared" si="37"/>
        <v>0</v>
      </c>
      <c r="O114" s="6">
        <f t="shared" si="37"/>
        <v>0</v>
      </c>
      <c r="P114" s="6">
        <f t="shared" si="37"/>
        <v>0</v>
      </c>
    </row>
    <row r="115" spans="1:16" x14ac:dyDescent="0.25">
      <c r="A115" s="31"/>
      <c r="B115" s="34" t="s">
        <v>61</v>
      </c>
      <c r="C115" s="34" t="s">
        <v>65</v>
      </c>
      <c r="D115" s="4" t="s">
        <v>16</v>
      </c>
      <c r="E115" s="5">
        <f>SUM(F115:P115)</f>
        <v>438800</v>
      </c>
      <c r="F115" s="5">
        <f t="shared" ref="F115:P115" si="38">SUM(F116:F119)</f>
        <v>438800</v>
      </c>
      <c r="G115" s="5">
        <f t="shared" si="38"/>
        <v>0</v>
      </c>
      <c r="H115" s="5">
        <f t="shared" si="38"/>
        <v>0</v>
      </c>
      <c r="I115" s="5">
        <f t="shared" si="38"/>
        <v>0</v>
      </c>
      <c r="J115" s="5">
        <f t="shared" si="38"/>
        <v>0</v>
      </c>
      <c r="K115" s="5">
        <f t="shared" si="38"/>
        <v>0</v>
      </c>
      <c r="L115" s="5">
        <f t="shared" si="38"/>
        <v>0</v>
      </c>
      <c r="M115" s="5">
        <f t="shared" si="38"/>
        <v>0</v>
      </c>
      <c r="N115" s="5">
        <f t="shared" si="38"/>
        <v>0</v>
      </c>
      <c r="O115" s="5">
        <f t="shared" si="38"/>
        <v>0</v>
      </c>
      <c r="P115" s="5">
        <f t="shared" si="38"/>
        <v>0</v>
      </c>
    </row>
    <row r="116" spans="1:16" ht="24" x14ac:dyDescent="0.25">
      <c r="A116" s="32"/>
      <c r="B116" s="34"/>
      <c r="C116" s="34"/>
      <c r="D116" s="8" t="s">
        <v>4</v>
      </c>
      <c r="E116" s="5">
        <f>SUM(F116:L116)</f>
        <v>0</v>
      </c>
      <c r="F116" s="6">
        <f t="shared" ref="F116:P116" si="39">F111</f>
        <v>0</v>
      </c>
      <c r="G116" s="6">
        <f t="shared" si="39"/>
        <v>0</v>
      </c>
      <c r="H116" s="6">
        <f t="shared" si="39"/>
        <v>0</v>
      </c>
      <c r="I116" s="6">
        <f t="shared" si="39"/>
        <v>0</v>
      </c>
      <c r="J116" s="6">
        <f t="shared" si="39"/>
        <v>0</v>
      </c>
      <c r="K116" s="6">
        <f t="shared" si="39"/>
        <v>0</v>
      </c>
      <c r="L116" s="6">
        <f t="shared" si="39"/>
        <v>0</v>
      </c>
      <c r="M116" s="6">
        <f t="shared" si="39"/>
        <v>0</v>
      </c>
      <c r="N116" s="6">
        <f t="shared" si="39"/>
        <v>0</v>
      </c>
      <c r="O116" s="6">
        <f t="shared" si="39"/>
        <v>0</v>
      </c>
      <c r="P116" s="6">
        <f t="shared" si="39"/>
        <v>0</v>
      </c>
    </row>
    <row r="117" spans="1:16" ht="24" x14ac:dyDescent="0.25">
      <c r="A117" s="32"/>
      <c r="B117" s="34"/>
      <c r="C117" s="34"/>
      <c r="D117" s="8" t="s">
        <v>5</v>
      </c>
      <c r="E117" s="5">
        <f>SUM(F117:L117)</f>
        <v>0</v>
      </c>
      <c r="F117" s="6">
        <v>0</v>
      </c>
      <c r="G117" s="6">
        <v>0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</row>
    <row r="118" spans="1:16" x14ac:dyDescent="0.25">
      <c r="A118" s="32"/>
      <c r="B118" s="34"/>
      <c r="C118" s="34"/>
      <c r="D118" s="8" t="s">
        <v>17</v>
      </c>
      <c r="E118" s="5">
        <f>SUM(F118:P118)</f>
        <v>438800</v>
      </c>
      <c r="F118" s="6">
        <v>438800</v>
      </c>
      <c r="G118" s="6">
        <f>G72</f>
        <v>0</v>
      </c>
      <c r="H118" s="6">
        <f>H72</f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f>N72</f>
        <v>0</v>
      </c>
      <c r="O118" s="6">
        <f>O72</f>
        <v>0</v>
      </c>
      <c r="P118" s="6">
        <f>P72</f>
        <v>0</v>
      </c>
    </row>
    <row r="119" spans="1:16" ht="24" x14ac:dyDescent="0.25">
      <c r="A119" s="33"/>
      <c r="B119" s="34"/>
      <c r="C119" s="34"/>
      <c r="D119" s="8" t="s">
        <v>6</v>
      </c>
      <c r="E119" s="5">
        <f>SUM(F119:L119)</f>
        <v>0</v>
      </c>
      <c r="F119" s="6">
        <f t="shared" ref="F119:P119" si="40">F114</f>
        <v>0</v>
      </c>
      <c r="G119" s="6">
        <f t="shared" si="40"/>
        <v>0</v>
      </c>
      <c r="H119" s="6">
        <f t="shared" si="40"/>
        <v>0</v>
      </c>
      <c r="I119" s="6">
        <f t="shared" si="40"/>
        <v>0</v>
      </c>
      <c r="J119" s="6">
        <f t="shared" si="40"/>
        <v>0</v>
      </c>
      <c r="K119" s="6">
        <f t="shared" si="40"/>
        <v>0</v>
      </c>
      <c r="L119" s="6">
        <f t="shared" si="40"/>
        <v>0</v>
      </c>
      <c r="M119" s="6">
        <f t="shared" si="40"/>
        <v>0</v>
      </c>
      <c r="N119" s="6">
        <f t="shared" si="40"/>
        <v>0</v>
      </c>
      <c r="O119" s="6">
        <f t="shared" si="40"/>
        <v>0</v>
      </c>
      <c r="P119" s="6">
        <f t="shared" si="40"/>
        <v>0</v>
      </c>
    </row>
  </sheetData>
  <mergeCells count="78">
    <mergeCell ref="E54:P58"/>
    <mergeCell ref="E34:P38"/>
    <mergeCell ref="A44:A48"/>
    <mergeCell ref="B44:B48"/>
    <mergeCell ref="C44:C48"/>
    <mergeCell ref="B54:B58"/>
    <mergeCell ref="C54:C58"/>
    <mergeCell ref="A49:A53"/>
    <mergeCell ref="B49:B53"/>
    <mergeCell ref="C49:C53"/>
    <mergeCell ref="A54:A58"/>
    <mergeCell ref="E49:P53"/>
    <mergeCell ref="E39:P43"/>
    <mergeCell ref="A34:A38"/>
    <mergeCell ref="B34:B38"/>
    <mergeCell ref="C34:C38"/>
    <mergeCell ref="A39:A43"/>
    <mergeCell ref="B39:B43"/>
    <mergeCell ref="C39:C43"/>
    <mergeCell ref="A24:A28"/>
    <mergeCell ref="B24:B28"/>
    <mergeCell ref="C24:C28"/>
    <mergeCell ref="A29:A33"/>
    <mergeCell ref="C29:C33"/>
    <mergeCell ref="F4:P4"/>
    <mergeCell ref="E9:E10"/>
    <mergeCell ref="A23:L23"/>
    <mergeCell ref="A13:A17"/>
    <mergeCell ref="B13:B17"/>
    <mergeCell ref="C13:C17"/>
    <mergeCell ref="A18:A22"/>
    <mergeCell ref="B18:B22"/>
    <mergeCell ref="A6:P7"/>
    <mergeCell ref="F9:P9"/>
    <mergeCell ref="A12:L12"/>
    <mergeCell ref="D8:D10"/>
    <mergeCell ref="E8:P8"/>
    <mergeCell ref="B8:B10"/>
    <mergeCell ref="A99:A103"/>
    <mergeCell ref="A79:A83"/>
    <mergeCell ref="B79:B83"/>
    <mergeCell ref="C79:C83"/>
    <mergeCell ref="A84:A88"/>
    <mergeCell ref="B84:B88"/>
    <mergeCell ref="C84:C88"/>
    <mergeCell ref="B94:B98"/>
    <mergeCell ref="C94:C98"/>
    <mergeCell ref="B99:B103"/>
    <mergeCell ref="A89:A93"/>
    <mergeCell ref="A94:A98"/>
    <mergeCell ref="B89:B93"/>
    <mergeCell ref="C89:C93"/>
    <mergeCell ref="C99:C103"/>
    <mergeCell ref="A115:A119"/>
    <mergeCell ref="B115:B119"/>
    <mergeCell ref="C115:C119"/>
    <mergeCell ref="A110:A114"/>
    <mergeCell ref="A105:A109"/>
    <mergeCell ref="B110:B114"/>
    <mergeCell ref="C110:C114"/>
    <mergeCell ref="B105:B109"/>
    <mergeCell ref="C105:C109"/>
    <mergeCell ref="M1:P1"/>
    <mergeCell ref="A59:A63"/>
    <mergeCell ref="C59:C63"/>
    <mergeCell ref="A74:A78"/>
    <mergeCell ref="B74:B78"/>
    <mergeCell ref="C74:C78"/>
    <mergeCell ref="C64:C68"/>
    <mergeCell ref="A69:A73"/>
    <mergeCell ref="B69:B73"/>
    <mergeCell ref="A64:A68"/>
    <mergeCell ref="B64:B68"/>
    <mergeCell ref="B59:B63"/>
    <mergeCell ref="A8:A10"/>
    <mergeCell ref="C8:C10"/>
    <mergeCell ref="C69:C73"/>
    <mergeCell ref="B29:B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firstPageNumber="3" fitToHeight="0" orientation="landscape" useFirstPageNumber="1" r:id="rId1"/>
  <headerFooter>
    <oddHeader>&amp;C&amp;P</oddHeader>
  </headerFooter>
  <rowBreaks count="1" manualBreakCount="1">
    <brk id="8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Основные мероприятия МП </vt:lpstr>
      <vt:lpstr>'2. Основные мероприятия МП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2023-03-15T09:31:51Z</dcterms:modified>
</cp:coreProperties>
</file>