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таб 2" sheetId="1" r:id="rId1"/>
  </sheets>
  <definedNames>
    <definedName name="_xlnm.Print_Titles" localSheetId="0">'таб 2'!$7:$10</definedName>
    <definedName name="_xlnm.Print_Area" localSheetId="0">'таб 2'!$A$1:$Q$124</definedName>
  </definedNames>
  <calcPr calcId="144525"/>
</workbook>
</file>

<file path=xl/calcChain.xml><?xml version="1.0" encoding="utf-8"?>
<calcChain xmlns="http://schemas.openxmlformats.org/spreadsheetml/2006/main">
  <c r="L100" i="1" l="1"/>
  <c r="M100" i="1"/>
  <c r="N100" i="1"/>
  <c r="O100" i="1"/>
  <c r="P100" i="1"/>
  <c r="Q100" i="1"/>
  <c r="L101" i="1"/>
  <c r="M101" i="1"/>
  <c r="N101" i="1"/>
  <c r="O101" i="1"/>
  <c r="P101" i="1"/>
  <c r="Q101" i="1"/>
  <c r="M93" i="1"/>
  <c r="M92" i="1" s="1"/>
  <c r="M91" i="1" s="1"/>
  <c r="M90" i="1" s="1"/>
  <c r="M89" i="1" s="1"/>
  <c r="N93" i="1"/>
  <c r="N92" i="1" s="1"/>
  <c r="N91" i="1" s="1"/>
  <c r="N90" i="1" s="1"/>
  <c r="N89" i="1" s="1"/>
  <c r="O93" i="1"/>
  <c r="O92" i="1" s="1"/>
  <c r="O91" i="1" s="1"/>
  <c r="O90" i="1" s="1"/>
  <c r="O89" i="1" s="1"/>
  <c r="P93" i="1"/>
  <c r="P92" i="1" s="1"/>
  <c r="P91" i="1" s="1"/>
  <c r="P90" i="1" s="1"/>
  <c r="P89" i="1" s="1"/>
  <c r="E36" i="1" l="1"/>
  <c r="E35" i="1"/>
  <c r="E34" i="1"/>
  <c r="E33" i="1"/>
  <c r="E32" i="1" s="1"/>
  <c r="Q32" i="1"/>
  <c r="P32" i="1"/>
  <c r="O32" i="1"/>
  <c r="N32" i="1"/>
  <c r="M32" i="1"/>
  <c r="L32" i="1"/>
  <c r="K32" i="1"/>
  <c r="J32" i="1"/>
  <c r="I32" i="1"/>
  <c r="H32" i="1"/>
  <c r="G32" i="1"/>
  <c r="F32" i="1"/>
  <c r="E78" i="1" l="1"/>
  <c r="E77" i="1"/>
  <c r="E76" i="1"/>
  <c r="E75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 l="1"/>
  <c r="N54" i="1"/>
  <c r="O54" i="1"/>
  <c r="P54" i="1"/>
  <c r="N55" i="1"/>
  <c r="O55" i="1"/>
  <c r="P55" i="1"/>
  <c r="Q55" i="1"/>
  <c r="M55" i="1"/>
  <c r="M54" i="1"/>
  <c r="L55" i="1"/>
  <c r="L54" i="1"/>
  <c r="K55" i="1"/>
  <c r="K54" i="1"/>
  <c r="K101" i="1" s="1"/>
  <c r="J55" i="1"/>
  <c r="J54" i="1"/>
  <c r="I55" i="1"/>
  <c r="I54" i="1"/>
  <c r="H55" i="1"/>
  <c r="H54" i="1"/>
  <c r="G55" i="1"/>
  <c r="G54" i="1"/>
  <c r="G53" i="1"/>
  <c r="F55" i="1"/>
  <c r="F54" i="1"/>
  <c r="F53" i="1"/>
  <c r="I53" i="1" l="1"/>
  <c r="J53" i="1"/>
  <c r="K53" i="1"/>
  <c r="K100" i="1" s="1"/>
  <c r="L13" i="1"/>
  <c r="L53" i="1" s="1"/>
  <c r="M13" i="1"/>
  <c r="M53" i="1" s="1"/>
  <c r="N13" i="1"/>
  <c r="N53" i="1" s="1"/>
  <c r="O13" i="1"/>
  <c r="O53" i="1" s="1"/>
  <c r="P13" i="1"/>
  <c r="P53" i="1" s="1"/>
  <c r="Q13" i="1"/>
  <c r="Q53" i="1" s="1"/>
  <c r="H13" i="1"/>
  <c r="H53" i="1" s="1"/>
  <c r="H22" i="1"/>
  <c r="I22" i="1"/>
  <c r="J22" i="1"/>
  <c r="E26" i="1"/>
  <c r="E25" i="1"/>
  <c r="E24" i="1"/>
  <c r="E23" i="1"/>
  <c r="Q22" i="1"/>
  <c r="P22" i="1"/>
  <c r="O22" i="1"/>
  <c r="N22" i="1"/>
  <c r="M22" i="1"/>
  <c r="L22" i="1"/>
  <c r="K22" i="1"/>
  <c r="G22" i="1"/>
  <c r="F22" i="1"/>
  <c r="E22" i="1" l="1"/>
  <c r="I17" i="1"/>
  <c r="J17" i="1"/>
  <c r="E21" i="1" l="1"/>
  <c r="E20" i="1"/>
  <c r="E19" i="1"/>
  <c r="E18" i="1"/>
  <c r="Q17" i="1"/>
  <c r="P17" i="1"/>
  <c r="O17" i="1"/>
  <c r="N17" i="1"/>
  <c r="M17" i="1"/>
  <c r="L17" i="1"/>
  <c r="K17" i="1"/>
  <c r="H17" i="1"/>
  <c r="G17" i="1"/>
  <c r="F17" i="1"/>
  <c r="E17" i="1" l="1"/>
  <c r="K114" i="1"/>
  <c r="M105" i="1"/>
  <c r="N105" i="1"/>
  <c r="O105" i="1"/>
  <c r="P105" i="1"/>
  <c r="Q105" i="1"/>
  <c r="M106" i="1"/>
  <c r="N106" i="1"/>
  <c r="O106" i="1"/>
  <c r="P106" i="1"/>
  <c r="Q106" i="1"/>
  <c r="M108" i="1"/>
  <c r="N108" i="1"/>
  <c r="O108" i="1"/>
  <c r="P108" i="1"/>
  <c r="Q108" i="1"/>
  <c r="M96" i="1"/>
  <c r="N96" i="1"/>
  <c r="O96" i="1"/>
  <c r="P96" i="1"/>
  <c r="Q96" i="1"/>
  <c r="M98" i="1"/>
  <c r="N98" i="1"/>
  <c r="O98" i="1"/>
  <c r="P98" i="1"/>
  <c r="Q98" i="1"/>
  <c r="F94" i="1"/>
  <c r="G94" i="1"/>
  <c r="H94" i="1"/>
  <c r="P79" i="1"/>
  <c r="M64" i="1"/>
  <c r="N64" i="1"/>
  <c r="O64" i="1"/>
  <c r="P64" i="1"/>
  <c r="Q64" i="1"/>
  <c r="M65" i="1"/>
  <c r="N65" i="1"/>
  <c r="O65" i="1"/>
  <c r="P65" i="1"/>
  <c r="Q65" i="1"/>
  <c r="M66" i="1"/>
  <c r="N66" i="1"/>
  <c r="O66" i="1"/>
  <c r="P66" i="1"/>
  <c r="Q66" i="1"/>
  <c r="M67" i="1"/>
  <c r="N67" i="1"/>
  <c r="O67" i="1"/>
  <c r="P67" i="1"/>
  <c r="Q67" i="1"/>
  <c r="M58" i="1"/>
  <c r="N58" i="1"/>
  <c r="O58" i="1"/>
  <c r="P58" i="1"/>
  <c r="Q58" i="1"/>
  <c r="M102" i="1"/>
  <c r="M112" i="1" s="1"/>
  <c r="M118" i="1" s="1"/>
  <c r="O102" i="1"/>
  <c r="O112" i="1" s="1"/>
  <c r="O118" i="1" s="1"/>
  <c r="Q31" i="1"/>
  <c r="E13" i="1"/>
  <c r="P31" i="1" l="1"/>
  <c r="Q56" i="1"/>
  <c r="P102" i="1"/>
  <c r="P112" i="1" s="1"/>
  <c r="P118" i="1" s="1"/>
  <c r="N102" i="1"/>
  <c r="N112" i="1" s="1"/>
  <c r="N118" i="1" s="1"/>
  <c r="O111" i="1"/>
  <c r="O117" i="1" s="1"/>
  <c r="N111" i="1"/>
  <c r="N117" i="1" s="1"/>
  <c r="P111" i="1"/>
  <c r="P117" i="1" s="1"/>
  <c r="M111" i="1"/>
  <c r="M117" i="1" s="1"/>
  <c r="O110" i="1"/>
  <c r="O116" i="1" s="1"/>
  <c r="N110" i="1"/>
  <c r="N116" i="1" s="1"/>
  <c r="M110" i="1"/>
  <c r="M116" i="1" s="1"/>
  <c r="P110" i="1"/>
  <c r="P116" i="1" s="1"/>
  <c r="O63" i="1"/>
  <c r="N63" i="1"/>
  <c r="Q63" i="1"/>
  <c r="M63" i="1"/>
  <c r="P63" i="1"/>
  <c r="P84" i="1"/>
  <c r="Q84" i="1"/>
  <c r="O69" i="1"/>
  <c r="P69" i="1"/>
  <c r="P47" i="1"/>
  <c r="P42" i="1"/>
  <c r="Q42" i="1"/>
  <c r="P37" i="1"/>
  <c r="Q37" i="1"/>
  <c r="P27" i="1"/>
  <c r="P12" i="1"/>
  <c r="O31" i="1" l="1"/>
  <c r="P56" i="1"/>
  <c r="P103" i="1" s="1"/>
  <c r="P113" i="1" s="1"/>
  <c r="P119" i="1" s="1"/>
  <c r="P52" i="1"/>
  <c r="P95" i="1"/>
  <c r="P94" i="1" s="1"/>
  <c r="O84" i="1"/>
  <c r="O95" i="1" s="1"/>
  <c r="O94" i="1" s="1"/>
  <c r="O79" i="1"/>
  <c r="N79" i="1"/>
  <c r="N69" i="1"/>
  <c r="O47" i="1"/>
  <c r="O42" i="1"/>
  <c r="O37" i="1"/>
  <c r="O27" i="1"/>
  <c r="O12" i="1"/>
  <c r="Q90" i="1"/>
  <c r="G91" i="1"/>
  <c r="H91" i="1"/>
  <c r="I91" i="1"/>
  <c r="J91" i="1"/>
  <c r="K91" i="1"/>
  <c r="L91" i="1"/>
  <c r="Q91" i="1"/>
  <c r="G92" i="1"/>
  <c r="H92" i="1"/>
  <c r="I92" i="1"/>
  <c r="J92" i="1"/>
  <c r="K92" i="1"/>
  <c r="L92" i="1"/>
  <c r="Q92" i="1"/>
  <c r="Q102" i="1" s="1"/>
  <c r="Q112" i="1" s="1"/>
  <c r="Q118" i="1" s="1"/>
  <c r="Q93" i="1"/>
  <c r="Q103" i="1" s="1"/>
  <c r="Q113" i="1" s="1"/>
  <c r="Q119" i="1" s="1"/>
  <c r="F91" i="1"/>
  <c r="F92" i="1"/>
  <c r="L98" i="1"/>
  <c r="K98" i="1"/>
  <c r="J98" i="1"/>
  <c r="I98" i="1"/>
  <c r="E97" i="1"/>
  <c r="G64" i="1"/>
  <c r="H64" i="1"/>
  <c r="I64" i="1"/>
  <c r="J64" i="1"/>
  <c r="K64" i="1"/>
  <c r="L64" i="1"/>
  <c r="G65" i="1"/>
  <c r="H65" i="1"/>
  <c r="I65" i="1"/>
  <c r="J65" i="1"/>
  <c r="K65" i="1"/>
  <c r="L65" i="1"/>
  <c r="G66" i="1"/>
  <c r="H66" i="1"/>
  <c r="I66" i="1"/>
  <c r="J66" i="1"/>
  <c r="K66" i="1"/>
  <c r="L66" i="1"/>
  <c r="G67" i="1"/>
  <c r="H67" i="1"/>
  <c r="I67" i="1"/>
  <c r="J67" i="1"/>
  <c r="K67" i="1"/>
  <c r="L67" i="1"/>
  <c r="F65" i="1"/>
  <c r="F66" i="1"/>
  <c r="F67" i="1"/>
  <c r="F64" i="1"/>
  <c r="E86" i="1"/>
  <c r="E87" i="1"/>
  <c r="E88" i="1"/>
  <c r="E81" i="1"/>
  <c r="E82" i="1"/>
  <c r="E83" i="1"/>
  <c r="E71" i="1"/>
  <c r="E72" i="1"/>
  <c r="E70" i="1"/>
  <c r="E60" i="1"/>
  <c r="E61" i="1"/>
  <c r="E62" i="1"/>
  <c r="E59" i="1"/>
  <c r="P99" i="1" l="1"/>
  <c r="P109" i="1" s="1"/>
  <c r="P115" i="1" s="1"/>
  <c r="N31" i="1"/>
  <c r="O56" i="1"/>
  <c r="Q110" i="1"/>
  <c r="Q116" i="1" s="1"/>
  <c r="G101" i="1"/>
  <c r="G111" i="1" s="1"/>
  <c r="G117" i="1" s="1"/>
  <c r="K102" i="1"/>
  <c r="K112" i="1" s="1"/>
  <c r="K118" i="1" s="1"/>
  <c r="G102" i="1"/>
  <c r="G112" i="1" s="1"/>
  <c r="G118" i="1" s="1"/>
  <c r="I102" i="1"/>
  <c r="I112" i="1" s="1"/>
  <c r="I118" i="1" s="1"/>
  <c r="N84" i="1"/>
  <c r="N95" i="1" s="1"/>
  <c r="N94" i="1" s="1"/>
  <c r="M79" i="1"/>
  <c r="M69" i="1"/>
  <c r="F102" i="1"/>
  <c r="F112" i="1" s="1"/>
  <c r="F118" i="1" s="1"/>
  <c r="L102" i="1"/>
  <c r="L112" i="1" s="1"/>
  <c r="L118" i="1" s="1"/>
  <c r="H102" i="1"/>
  <c r="H112" i="1" s="1"/>
  <c r="H118" i="1" s="1"/>
  <c r="N47" i="1"/>
  <c r="N42" i="1"/>
  <c r="N37" i="1"/>
  <c r="N27" i="1"/>
  <c r="N12" i="1"/>
  <c r="J102" i="1"/>
  <c r="J112" i="1" s="1"/>
  <c r="J118" i="1" s="1"/>
  <c r="E92" i="1"/>
  <c r="E91" i="1"/>
  <c r="F101" i="1"/>
  <c r="F111" i="1" s="1"/>
  <c r="F117" i="1" s="1"/>
  <c r="H101" i="1"/>
  <c r="H111" i="1" s="1"/>
  <c r="H117" i="1" s="1"/>
  <c r="Q89" i="1"/>
  <c r="E98" i="1"/>
  <c r="I101" i="1"/>
  <c r="I111" i="1" s="1"/>
  <c r="I117" i="1" s="1"/>
  <c r="L111" i="1"/>
  <c r="L117" i="1" s="1"/>
  <c r="K111" i="1"/>
  <c r="K117" i="1" s="1"/>
  <c r="J101" i="1"/>
  <c r="J111" i="1" s="1"/>
  <c r="J117" i="1" s="1"/>
  <c r="E30" i="1"/>
  <c r="E29" i="1"/>
  <c r="E39" i="1"/>
  <c r="E40" i="1"/>
  <c r="E41" i="1"/>
  <c r="E44" i="1"/>
  <c r="E45" i="1"/>
  <c r="E46" i="1"/>
  <c r="E51" i="1"/>
  <c r="E49" i="1"/>
  <c r="E50" i="1"/>
  <c r="H63" i="1"/>
  <c r="G63" i="1"/>
  <c r="Q47" i="1"/>
  <c r="M31" i="1" l="1"/>
  <c r="M27" i="1" s="1"/>
  <c r="N56" i="1"/>
  <c r="O103" i="1"/>
  <c r="O52" i="1"/>
  <c r="M84" i="1"/>
  <c r="M95" i="1" s="1"/>
  <c r="M94" i="1" s="1"/>
  <c r="L93" i="1"/>
  <c r="M47" i="1"/>
  <c r="M42" i="1"/>
  <c r="M37" i="1"/>
  <c r="M12" i="1"/>
  <c r="K63" i="1"/>
  <c r="J63" i="1"/>
  <c r="L63" i="1"/>
  <c r="E66" i="1"/>
  <c r="F63" i="1"/>
  <c r="I63" i="1"/>
  <c r="O113" i="1" l="1"/>
  <c r="O119" i="1" s="1"/>
  <c r="O99" i="1"/>
  <c r="O109" i="1" s="1"/>
  <c r="O115" i="1" s="1"/>
  <c r="N103" i="1"/>
  <c r="N52" i="1"/>
  <c r="L31" i="1"/>
  <c r="M56" i="1"/>
  <c r="L84" i="1"/>
  <c r="L96" i="1"/>
  <c r="L90" i="1"/>
  <c r="L110" i="1" s="1"/>
  <c r="L116" i="1" s="1"/>
  <c r="K90" i="1"/>
  <c r="K93" i="1"/>
  <c r="L47" i="1"/>
  <c r="L42" i="1"/>
  <c r="L37" i="1"/>
  <c r="M103" i="1" l="1"/>
  <c r="M52" i="1"/>
  <c r="N113" i="1"/>
  <c r="N119" i="1" s="1"/>
  <c r="N99" i="1"/>
  <c r="N109" i="1" s="1"/>
  <c r="N115" i="1" s="1"/>
  <c r="K31" i="1"/>
  <c r="L56" i="1"/>
  <c r="L103" i="1" s="1"/>
  <c r="L89" i="1"/>
  <c r="K84" i="1"/>
  <c r="K96" i="1"/>
  <c r="K89" i="1"/>
  <c r="J90" i="1"/>
  <c r="J93" i="1"/>
  <c r="K47" i="1"/>
  <c r="K42" i="1"/>
  <c r="K37" i="1"/>
  <c r="K110" i="1"/>
  <c r="K116" i="1" s="1"/>
  <c r="Q14" i="1"/>
  <c r="Q54" i="1" s="1"/>
  <c r="L52" i="1" l="1"/>
  <c r="M113" i="1"/>
  <c r="M119" i="1" s="1"/>
  <c r="M99" i="1"/>
  <c r="M109" i="1" s="1"/>
  <c r="M115" i="1" s="1"/>
  <c r="J31" i="1"/>
  <c r="K56" i="1"/>
  <c r="K103" i="1" s="1"/>
  <c r="Q12" i="1"/>
  <c r="J84" i="1"/>
  <c r="J96" i="1"/>
  <c r="J89" i="1"/>
  <c r="I90" i="1"/>
  <c r="I93" i="1"/>
  <c r="J47" i="1"/>
  <c r="J42" i="1"/>
  <c r="J37" i="1"/>
  <c r="J100" i="1"/>
  <c r="J110" i="1" s="1"/>
  <c r="J116" i="1" s="1"/>
  <c r="L113" i="1"/>
  <c r="L119" i="1" s="1"/>
  <c r="L99" i="1"/>
  <c r="L109" i="1" s="1"/>
  <c r="L115" i="1" s="1"/>
  <c r="E15" i="1"/>
  <c r="E14" i="1"/>
  <c r="K52" i="1" l="1"/>
  <c r="I31" i="1"/>
  <c r="I27" i="1" s="1"/>
  <c r="J56" i="1"/>
  <c r="J103" i="1" s="1"/>
  <c r="Q111" i="1"/>
  <c r="Q117" i="1" s="1"/>
  <c r="Q99" i="1"/>
  <c r="Q109" i="1" s="1"/>
  <c r="Q115" i="1" s="1"/>
  <c r="I84" i="1"/>
  <c r="I96" i="1"/>
  <c r="E96" i="1" s="1"/>
  <c r="H90" i="1"/>
  <c r="I89" i="1"/>
  <c r="H93" i="1"/>
  <c r="I47" i="1"/>
  <c r="I42" i="1"/>
  <c r="I37" i="1"/>
  <c r="I100" i="1"/>
  <c r="I110" i="1" s="1"/>
  <c r="I116" i="1" s="1"/>
  <c r="J52" i="1"/>
  <c r="K113" i="1"/>
  <c r="K119" i="1" s="1"/>
  <c r="K99" i="1"/>
  <c r="K109" i="1" s="1"/>
  <c r="K115" i="1" s="1"/>
  <c r="E101" i="1"/>
  <c r="E111" i="1" s="1"/>
  <c r="E117" i="1" s="1"/>
  <c r="E102" i="1"/>
  <c r="E112" i="1" s="1"/>
  <c r="E118" i="1" s="1"/>
  <c r="E65" i="1"/>
  <c r="E55" i="1"/>
  <c r="Q52" i="1"/>
  <c r="E67" i="1" s="1"/>
  <c r="E54" i="1"/>
  <c r="L12" i="1"/>
  <c r="K12" i="1"/>
  <c r="J12" i="1"/>
  <c r="I12" i="1"/>
  <c r="Q27" i="1"/>
  <c r="L27" i="1"/>
  <c r="K27" i="1"/>
  <c r="J27" i="1"/>
  <c r="E58" i="1"/>
  <c r="L58" i="1"/>
  <c r="K58" i="1"/>
  <c r="J58" i="1"/>
  <c r="I58" i="1"/>
  <c r="H58" i="1"/>
  <c r="G58" i="1"/>
  <c r="F58" i="1"/>
  <c r="H31" i="1" l="1"/>
  <c r="I56" i="1"/>
  <c r="I103" i="1" s="1"/>
  <c r="H84" i="1"/>
  <c r="H89" i="1"/>
  <c r="G90" i="1"/>
  <c r="F69" i="1"/>
  <c r="G93" i="1"/>
  <c r="H47" i="1"/>
  <c r="H42" i="1"/>
  <c r="H37" i="1"/>
  <c r="H27" i="1"/>
  <c r="H100" i="1"/>
  <c r="H110" i="1" s="1"/>
  <c r="H116" i="1" s="1"/>
  <c r="I52" i="1"/>
  <c r="H12" i="1"/>
  <c r="J113" i="1"/>
  <c r="J119" i="1" s="1"/>
  <c r="J99" i="1"/>
  <c r="J109" i="1" s="1"/>
  <c r="J115" i="1" s="1"/>
  <c r="E64" i="1"/>
  <c r="E63" i="1" s="1"/>
  <c r="G69" i="1"/>
  <c r="H69" i="1"/>
  <c r="I69" i="1"/>
  <c r="J69" i="1"/>
  <c r="J95" i="1" s="1"/>
  <c r="J94" i="1" s="1"/>
  <c r="K69" i="1"/>
  <c r="K95" i="1" s="1"/>
  <c r="K94" i="1" s="1"/>
  <c r="L69" i="1"/>
  <c r="L95" i="1" s="1"/>
  <c r="L94" i="1" s="1"/>
  <c r="Q69" i="1"/>
  <c r="Q95" i="1" s="1"/>
  <c r="Q94" i="1" s="1"/>
  <c r="I95" i="1" l="1"/>
  <c r="E95" i="1" s="1"/>
  <c r="E94" i="1" s="1"/>
  <c r="G31" i="1"/>
  <c r="H56" i="1"/>
  <c r="F90" i="1"/>
  <c r="E90" i="1" s="1"/>
  <c r="G84" i="1"/>
  <c r="E80" i="1"/>
  <c r="E105" i="1" s="1"/>
  <c r="G89" i="1"/>
  <c r="E73" i="1"/>
  <c r="E108" i="1" s="1"/>
  <c r="F93" i="1"/>
  <c r="G47" i="1"/>
  <c r="G42" i="1"/>
  <c r="G37" i="1"/>
  <c r="G100" i="1"/>
  <c r="G110" i="1" s="1"/>
  <c r="G116" i="1" s="1"/>
  <c r="I113" i="1"/>
  <c r="I119" i="1" s="1"/>
  <c r="I99" i="1"/>
  <c r="I109" i="1" s="1"/>
  <c r="I115" i="1" s="1"/>
  <c r="H103" i="1"/>
  <c r="H52" i="1"/>
  <c r="G12" i="1"/>
  <c r="L108" i="1"/>
  <c r="K108" i="1"/>
  <c r="J108" i="1"/>
  <c r="I108" i="1"/>
  <c r="H108" i="1"/>
  <c r="G108" i="1"/>
  <c r="F108" i="1"/>
  <c r="L106" i="1"/>
  <c r="K106" i="1"/>
  <c r="J106" i="1"/>
  <c r="I106" i="1"/>
  <c r="L105" i="1"/>
  <c r="K105" i="1"/>
  <c r="J105" i="1"/>
  <c r="I105" i="1"/>
  <c r="H105" i="1"/>
  <c r="G105" i="1"/>
  <c r="F105" i="1"/>
  <c r="Q79" i="1"/>
  <c r="H79" i="1"/>
  <c r="I79" i="1"/>
  <c r="J79" i="1"/>
  <c r="K79" i="1"/>
  <c r="L79" i="1"/>
  <c r="F79" i="1"/>
  <c r="G79" i="1"/>
  <c r="I94" i="1" l="1"/>
  <c r="F31" i="1"/>
  <c r="G56" i="1"/>
  <c r="G103" i="1" s="1"/>
  <c r="G27" i="1"/>
  <c r="F84" i="1"/>
  <c r="E85" i="1"/>
  <c r="E84" i="1" s="1"/>
  <c r="F89" i="1"/>
  <c r="E93" i="1"/>
  <c r="E89" i="1" s="1"/>
  <c r="F47" i="1"/>
  <c r="E48" i="1"/>
  <c r="E47" i="1" s="1"/>
  <c r="F42" i="1"/>
  <c r="E43" i="1"/>
  <c r="E42" i="1" s="1"/>
  <c r="F37" i="1"/>
  <c r="E38" i="1"/>
  <c r="E37" i="1" s="1"/>
  <c r="E28" i="1"/>
  <c r="F27" i="1"/>
  <c r="E16" i="1"/>
  <c r="E12" i="1" s="1"/>
  <c r="F12" i="1"/>
  <c r="H113" i="1"/>
  <c r="H119" i="1" s="1"/>
  <c r="H99" i="1"/>
  <c r="H109" i="1" s="1"/>
  <c r="H115" i="1" s="1"/>
  <c r="E69" i="1"/>
  <c r="E79" i="1"/>
  <c r="G52" i="1" l="1"/>
  <c r="F56" i="1"/>
  <c r="F52" i="1" s="1"/>
  <c r="E31" i="1"/>
  <c r="E27" i="1" s="1"/>
  <c r="F100" i="1"/>
  <c r="E53" i="1"/>
  <c r="G113" i="1"/>
  <c r="G119" i="1" s="1"/>
  <c r="G99" i="1"/>
  <c r="G109" i="1" s="1"/>
  <c r="G115" i="1" s="1"/>
  <c r="E56" i="1" l="1"/>
  <c r="F103" i="1"/>
  <c r="E52" i="1"/>
  <c r="F110" i="1"/>
  <c r="F116" i="1" s="1"/>
  <c r="E100" i="1"/>
  <c r="E110" i="1" s="1"/>
  <c r="F113" i="1"/>
  <c r="F119" i="1" s="1"/>
  <c r="E103" i="1"/>
  <c r="F99" i="1"/>
  <c r="F109" i="1" s="1"/>
  <c r="F115" i="1" s="1"/>
  <c r="E116" i="1" l="1"/>
  <c r="E113" i="1"/>
  <c r="E119" i="1" s="1"/>
  <c r="E99" i="1"/>
  <c r="E109" i="1" s="1"/>
  <c r="E115" i="1" s="1"/>
</calcChain>
</file>

<file path=xl/sharedStrings.xml><?xml version="1.0" encoding="utf-8"?>
<sst xmlns="http://schemas.openxmlformats.org/spreadsheetml/2006/main" count="174" uniqueCount="56">
  <si>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</si>
  <si>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</si>
  <si>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</si>
  <si>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</si>
  <si>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</si>
  <si>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</si>
  <si>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</si>
  <si>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</si>
  <si>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</si>
  <si>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Всего по программе:</t>
  </si>
  <si>
    <t>инвестиции в объекты муниципальной собственности</t>
  </si>
  <si>
    <t>В том числе:</t>
  </si>
  <si>
    <t>Ответственный исполнитель/
Соисполнитель</t>
  </si>
  <si>
    <t>Номер основного мероприятия</t>
  </si>
  <si>
    <t>Основное мероприятие муниципальной программы (их связь с целевыми показателями муниципальной программы)</t>
  </si>
  <si>
    <t>Ответственный исполнитель (управление образования администрации города Покачи)</t>
  </si>
  <si>
    <t xml:space="preserve">Соисполнитель </t>
  </si>
  <si>
    <t>1.1.</t>
  </si>
  <si>
    <t>2.1.</t>
  </si>
  <si>
    <t>3.1.</t>
  </si>
  <si>
    <t>Управление образования администраци города Покачи</t>
  </si>
  <si>
    <t>I. Подпрограмма "Общее образование"</t>
  </si>
  <si>
    <t>1.2.</t>
  </si>
  <si>
    <t>1.3.</t>
  </si>
  <si>
    <t>1.4.</t>
  </si>
  <si>
    <t>1.5.</t>
  </si>
  <si>
    <t>II. Подпрограмма "Развитие гражданской активности у обучающихся образовательных организаций"</t>
  </si>
  <si>
    <t>III. Подпрограмма "Ресурсное обеспечение в сфере образования"</t>
  </si>
  <si>
    <t>3.2.</t>
  </si>
  <si>
    <t>3.3.</t>
  </si>
  <si>
    <t>Всего по подпрограмме I:</t>
  </si>
  <si>
    <t>В том числе 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</si>
  <si>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Всего по подпрограмме II:</t>
  </si>
  <si>
    <t>Всего по подпрограмме III:</t>
  </si>
  <si>
    <t>Региональный проект "Учитель будущего" (1)</t>
  </si>
  <si>
    <t xml:space="preserve">Распределение финансовых ресурсов муниципальной программы  
</t>
  </si>
  <si>
    <t xml:space="preserve">Финансовые затраты на реализацию
(рублей)
</t>
  </si>
  <si>
    <t>1.1.1.</t>
  </si>
  <si>
    <t xml:space="preserve">Субсидия  на организацию питания обучающихся начальных классов муниципальных общеобразовательных организаций города Покачи,  осуществляющих образовательную деятельность по имеющим государственную аккредитацию основным общеобразовательным программам
</t>
  </si>
  <si>
    <t>1.1.2.</t>
  </si>
  <si>
    <t xml:space="preserve">Ежемесячное денежное вознаграждение за классное руководство педагогическим работникам муниципальных образовательных организаций города Покачи,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
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</si>
  <si>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(1-12)</t>
  </si>
  <si>
    <t>Региональный проект "Цифровая образовательная среда" (9)</t>
  </si>
  <si>
    <t>Региональный проект "Современная школа" (2)</t>
  </si>
  <si>
    <t>Региональный проект "Социальная активность" (6)</t>
  </si>
  <si>
    <t>Региональный проект "Успех каждого ребенка" (3,4,5)</t>
  </si>
  <si>
    <t>Региональный проект "Современная школа" (8)</t>
  </si>
  <si>
    <t>Обеспечение комплексной безопасности образовательных организаций города Покачи (7, 10, 11)</t>
  </si>
  <si>
    <t>Региональный проект "Содействие занятости женщин - создание условий дошкольного образования для детей в возрасте до трех лет" (7)</t>
  </si>
  <si>
    <t>3.1.1.</t>
  </si>
  <si>
    <t>Субсидии на реализацию инициативных проектов, отобранных по результатам конкурса  (инициативный проект "Лучшее - детям")</t>
  </si>
  <si>
    <t>1.6.</t>
  </si>
  <si>
    <t xml:space="preserve">Региональный проект "Поддержка семей, имеющих детей" </t>
  </si>
  <si>
    <t>Приложение</t>
  </si>
  <si>
    <t>к постановлению администрации города Покачи</t>
  </si>
  <si>
    <t>от 15.02.2022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</si>
</sst>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2" fillId="0" borderId="0"/>
    <xf numFmtId="164" fontId="7" fillId="0" borderId="0" applyFont="0" applyFill="0" applyBorder="0" applyAlignment="0" applyProtection="0"/>
    <xf numFmtId="165" fontId="1" fillId="0" borderId="0"/>
  </cellStyleXfs>
  <cellXfs count="62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3" fillId="3" borderId="0" xfId="0" applyFont="1" applyFill="1"/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3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6"/>
  <sheetViews>
    <sheetView tabSelected="1" view="pageBreakPreview" zoomScale="80" zoomScaleNormal="80" zoomScaleSheetLayoutView="80" workbookViewId="0">
      <selection activeCell="O3" sqref="O3:Q3"/>
    </sheetView>
  </sheetViews>
  <sheetFormatPr defaultColWidth="9.140625" defaultRowHeight="15.75" x14ac:dyDescent="0.25"/>
  <cols>
    <col min="1" max="1" width="12.7109375" style="1" customWidth="1"/>
    <col min="2" max="2" width="32.42578125" style="1" customWidth="1"/>
    <col min="3" max="3" width="27.5703125" style="1" customWidth="1"/>
    <col min="4" max="4" width="21.42578125" style="1" customWidth="1"/>
    <col min="5" max="5" width="18" style="1" customWidth="1"/>
    <col min="6" max="6" width="15.7109375" style="1" customWidth="1"/>
    <col min="7" max="7" width="15.7109375" style="17" customWidth="1"/>
    <col min="8" max="8" width="15.7109375" style="1" customWidth="1"/>
    <col min="9" max="9" width="15.7109375" style="17" customWidth="1"/>
    <col min="10" max="16" width="15.7109375" style="1" customWidth="1"/>
    <col min="17" max="17" width="17" style="1" customWidth="1"/>
    <col min="18" max="16384" width="9.140625" style="1"/>
  </cols>
  <sheetData>
    <row r="1" spans="1:17" x14ac:dyDescent="0.25">
      <c r="O1" s="50" t="s">
        <v>53</v>
      </c>
      <c r="P1" s="50"/>
      <c r="Q1" s="50"/>
    </row>
    <row r="2" spans="1:17" x14ac:dyDescent="0.25">
      <c r="N2" s="50" t="s">
        <v>54</v>
      </c>
      <c r="O2" s="50"/>
      <c r="P2" s="50"/>
      <c r="Q2" s="50"/>
    </row>
    <row r="3" spans="1:17" x14ac:dyDescent="0.25">
      <c r="N3" s="21"/>
      <c r="O3" s="50" t="s">
        <v>55</v>
      </c>
      <c r="P3" s="50"/>
      <c r="Q3" s="50"/>
    </row>
    <row r="4" spans="1:17" ht="29.25" customHeight="1" x14ac:dyDescent="0.25">
      <c r="E4" s="6"/>
      <c r="F4" s="6"/>
      <c r="G4" s="18"/>
      <c r="H4" s="6"/>
      <c r="I4" s="51"/>
      <c r="J4" s="51"/>
      <c r="K4" s="51"/>
      <c r="Q4" s="13" t="s">
        <v>8</v>
      </c>
    </row>
    <row r="5" spans="1:17" ht="32.25" customHeight="1" x14ac:dyDescent="0.25">
      <c r="A5" s="55" t="s">
        <v>35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</row>
    <row r="6" spans="1:17" ht="17.45" customHeight="1" x14ac:dyDescent="0.25">
      <c r="Q6" s="13"/>
    </row>
    <row r="7" spans="1:17" ht="38.25" customHeight="1" x14ac:dyDescent="0.25">
      <c r="A7" s="22" t="s">
        <v>13</v>
      </c>
      <c r="B7" s="22" t="s">
        <v>14</v>
      </c>
      <c r="C7" s="22" t="s">
        <v>12</v>
      </c>
      <c r="D7" s="22" t="s">
        <v>0</v>
      </c>
      <c r="E7" s="46" t="s">
        <v>36</v>
      </c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</row>
    <row r="8" spans="1:17" x14ac:dyDescent="0.25">
      <c r="A8" s="23"/>
      <c r="B8" s="23"/>
      <c r="C8" s="23"/>
      <c r="D8" s="23"/>
      <c r="E8" s="46" t="s">
        <v>1</v>
      </c>
      <c r="F8" s="46" t="s">
        <v>2</v>
      </c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</row>
    <row r="9" spans="1:17" x14ac:dyDescent="0.25">
      <c r="A9" s="24"/>
      <c r="B9" s="24"/>
      <c r="C9" s="24"/>
      <c r="D9" s="24"/>
      <c r="E9" s="46"/>
      <c r="F9" s="2">
        <v>2019</v>
      </c>
      <c r="G9" s="19">
        <v>2020</v>
      </c>
      <c r="H9" s="2">
        <v>2021</v>
      </c>
      <c r="I9" s="19">
        <v>2022</v>
      </c>
      <c r="J9" s="2">
        <v>2023</v>
      </c>
      <c r="K9" s="2">
        <v>2024</v>
      </c>
      <c r="L9" s="2">
        <v>2025</v>
      </c>
      <c r="M9" s="14">
        <v>2026</v>
      </c>
      <c r="N9" s="14">
        <v>2027</v>
      </c>
      <c r="O9" s="14">
        <v>2028</v>
      </c>
      <c r="P9" s="14">
        <v>2029</v>
      </c>
      <c r="Q9" s="2">
        <v>2030</v>
      </c>
    </row>
    <row r="10" spans="1:17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19">
        <v>7</v>
      </c>
      <c r="H10" s="2">
        <v>8</v>
      </c>
      <c r="I10" s="19">
        <v>9</v>
      </c>
      <c r="J10" s="2">
        <v>10</v>
      </c>
      <c r="K10" s="2">
        <v>11</v>
      </c>
      <c r="L10" s="2">
        <v>12</v>
      </c>
      <c r="M10" s="14">
        <v>13</v>
      </c>
      <c r="N10" s="14">
        <v>14</v>
      </c>
      <c r="O10" s="14">
        <v>15</v>
      </c>
      <c r="P10" s="14">
        <v>16</v>
      </c>
      <c r="Q10" s="14">
        <v>17</v>
      </c>
    </row>
    <row r="11" spans="1:17" x14ac:dyDescent="0.25">
      <c r="A11" s="28" t="s">
        <v>21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30"/>
    </row>
    <row r="12" spans="1:17" ht="23.25" customHeight="1" x14ac:dyDescent="0.25">
      <c r="A12" s="40" t="s">
        <v>17</v>
      </c>
      <c r="B12" s="52" t="s">
        <v>41</v>
      </c>
      <c r="C12" s="22" t="s">
        <v>20</v>
      </c>
      <c r="D12" s="3" t="s">
        <v>1</v>
      </c>
      <c r="E12" s="4">
        <f>E13+E14+E15+E16</f>
        <v>4512029482.9100008</v>
      </c>
      <c r="F12" s="4">
        <f t="shared" ref="F12:Q12" si="0">F13+F14+F15+F16</f>
        <v>607578800.88</v>
      </c>
      <c r="G12" s="15">
        <f t="shared" si="0"/>
        <v>668168392.08000004</v>
      </c>
      <c r="H12" s="4">
        <f t="shared" si="0"/>
        <v>726187883.21000004</v>
      </c>
      <c r="I12" s="15">
        <f t="shared" si="0"/>
        <v>704950172.25999999</v>
      </c>
      <c r="J12" s="15">
        <f t="shared" si="0"/>
        <v>684099602.24000001</v>
      </c>
      <c r="K12" s="15">
        <f t="shared" si="0"/>
        <v>683448192.24000001</v>
      </c>
      <c r="L12" s="4">
        <f t="shared" si="0"/>
        <v>72932740</v>
      </c>
      <c r="M12" s="4">
        <f t="shared" si="0"/>
        <v>72932740</v>
      </c>
      <c r="N12" s="4">
        <f t="shared" si="0"/>
        <v>72932740</v>
      </c>
      <c r="O12" s="4">
        <f t="shared" si="0"/>
        <v>72932740</v>
      </c>
      <c r="P12" s="4">
        <f t="shared" si="0"/>
        <v>72932740</v>
      </c>
      <c r="Q12" s="4">
        <f t="shared" si="0"/>
        <v>72932740</v>
      </c>
    </row>
    <row r="13" spans="1:17" ht="21.75" customHeight="1" x14ac:dyDescent="0.25">
      <c r="A13" s="41"/>
      <c r="B13" s="53"/>
      <c r="C13" s="23"/>
      <c r="D13" s="3" t="s">
        <v>4</v>
      </c>
      <c r="E13" s="4">
        <f t="shared" ref="E13:E16" si="1">SUM(F13:Q13)</f>
        <v>84753437.780000001</v>
      </c>
      <c r="F13" s="4">
        <v>0</v>
      </c>
      <c r="G13" s="15">
        <v>5509237.7800000003</v>
      </c>
      <c r="H13" s="4">
        <f>H18+H23</f>
        <v>17996800</v>
      </c>
      <c r="I13" s="15">
        <v>20426600</v>
      </c>
      <c r="J13" s="15">
        <v>20020800</v>
      </c>
      <c r="K13" s="15">
        <v>20800000</v>
      </c>
      <c r="L13" s="4">
        <f t="shared" ref="L13:Q13" si="2">L18+L23</f>
        <v>0</v>
      </c>
      <c r="M13" s="4">
        <f t="shared" si="2"/>
        <v>0</v>
      </c>
      <c r="N13" s="4">
        <f t="shared" si="2"/>
        <v>0</v>
      </c>
      <c r="O13" s="4">
        <f t="shared" si="2"/>
        <v>0</v>
      </c>
      <c r="P13" s="4">
        <f t="shared" si="2"/>
        <v>0</v>
      </c>
      <c r="Q13" s="4">
        <f t="shared" si="2"/>
        <v>0</v>
      </c>
    </row>
    <row r="14" spans="1:17" ht="25.5" x14ac:dyDescent="0.25">
      <c r="A14" s="41"/>
      <c r="B14" s="53"/>
      <c r="C14" s="23"/>
      <c r="D14" s="3" t="s">
        <v>5</v>
      </c>
      <c r="E14" s="4">
        <f t="shared" si="1"/>
        <v>3416098862.2200003</v>
      </c>
      <c r="F14" s="4">
        <v>492320000</v>
      </c>
      <c r="G14" s="15">
        <v>551803462.22000003</v>
      </c>
      <c r="H14" s="4">
        <v>582970900</v>
      </c>
      <c r="I14" s="15">
        <v>596753600</v>
      </c>
      <c r="J14" s="15">
        <v>596031200</v>
      </c>
      <c r="K14" s="15">
        <v>596219700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f>L14*5</f>
        <v>0</v>
      </c>
    </row>
    <row r="15" spans="1:17" ht="19.5" customHeight="1" x14ac:dyDescent="0.25">
      <c r="A15" s="41"/>
      <c r="B15" s="53"/>
      <c r="C15" s="23"/>
      <c r="D15" s="3" t="s">
        <v>6</v>
      </c>
      <c r="E15" s="4">
        <f t="shared" si="1"/>
        <v>1011177182.91</v>
      </c>
      <c r="F15" s="4">
        <v>115258800.88</v>
      </c>
      <c r="G15" s="15">
        <v>110855692.08</v>
      </c>
      <c r="H15" s="15">
        <v>125220183.20999999</v>
      </c>
      <c r="I15" s="15">
        <v>87769972.260000005</v>
      </c>
      <c r="J15" s="15">
        <v>68047602.239999995</v>
      </c>
      <c r="K15" s="15">
        <v>66428492.240000002</v>
      </c>
      <c r="L15" s="4">
        <v>72932740</v>
      </c>
      <c r="M15" s="4">
        <v>72932740</v>
      </c>
      <c r="N15" s="4">
        <v>72932740</v>
      </c>
      <c r="O15" s="4">
        <v>72932740</v>
      </c>
      <c r="P15" s="4">
        <v>72932740</v>
      </c>
      <c r="Q15" s="4">
        <v>72932740</v>
      </c>
    </row>
    <row r="16" spans="1:17" ht="30" customHeight="1" x14ac:dyDescent="0.25">
      <c r="A16" s="42"/>
      <c r="B16" s="54"/>
      <c r="C16" s="24"/>
      <c r="D16" s="3" t="s">
        <v>7</v>
      </c>
      <c r="E16" s="4">
        <f t="shared" si="1"/>
        <v>0</v>
      </c>
      <c r="F16" s="4">
        <v>0</v>
      </c>
      <c r="G16" s="15">
        <v>0</v>
      </c>
      <c r="H16" s="4">
        <v>0</v>
      </c>
      <c r="I16" s="15">
        <v>0</v>
      </c>
      <c r="J16" s="15">
        <v>0</v>
      </c>
      <c r="K16" s="15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</row>
    <row r="17" spans="1:17" ht="20.25" customHeight="1" x14ac:dyDescent="0.25">
      <c r="A17" s="40" t="s">
        <v>37</v>
      </c>
      <c r="B17" s="37" t="s">
        <v>38</v>
      </c>
      <c r="C17" s="22" t="s">
        <v>20</v>
      </c>
      <c r="D17" s="3" t="s">
        <v>1</v>
      </c>
      <c r="E17" s="4">
        <f>E18+E19+E20+E21</f>
        <v>63449319.200000003</v>
      </c>
      <c r="F17" s="4">
        <f t="shared" ref="F17:Q17" si="3">F18+F19+F20+F21</f>
        <v>0</v>
      </c>
      <c r="G17" s="15">
        <f t="shared" si="3"/>
        <v>5056119.2</v>
      </c>
      <c r="H17" s="4">
        <f t="shared" si="3"/>
        <v>13053600</v>
      </c>
      <c r="I17" s="15">
        <f t="shared" si="3"/>
        <v>13417600</v>
      </c>
      <c r="J17" s="15">
        <f t="shared" si="3"/>
        <v>13417600</v>
      </c>
      <c r="K17" s="15">
        <f t="shared" si="3"/>
        <v>13417600</v>
      </c>
      <c r="L17" s="4">
        <f t="shared" si="3"/>
        <v>847800</v>
      </c>
      <c r="M17" s="4">
        <f t="shared" si="3"/>
        <v>847800</v>
      </c>
      <c r="N17" s="4">
        <f t="shared" si="3"/>
        <v>847800</v>
      </c>
      <c r="O17" s="4">
        <f t="shared" si="3"/>
        <v>847800</v>
      </c>
      <c r="P17" s="4">
        <f t="shared" si="3"/>
        <v>847800</v>
      </c>
      <c r="Q17" s="4">
        <f t="shared" si="3"/>
        <v>847800</v>
      </c>
    </row>
    <row r="18" spans="1:17" ht="22.5" customHeight="1" x14ac:dyDescent="0.25">
      <c r="A18" s="41"/>
      <c r="B18" s="38"/>
      <c r="C18" s="23"/>
      <c r="D18" s="3" t="s">
        <v>4</v>
      </c>
      <c r="E18" s="4">
        <f t="shared" ref="E18:E21" si="4">SUM(F18:Q18)</f>
        <v>21684637.780000001</v>
      </c>
      <c r="F18" s="4">
        <v>0</v>
      </c>
      <c r="G18" s="15">
        <v>874137.78</v>
      </c>
      <c r="H18" s="4">
        <v>3779000</v>
      </c>
      <c r="I18" s="15">
        <v>5896300</v>
      </c>
      <c r="J18" s="15">
        <v>5490500</v>
      </c>
      <c r="K18" s="15">
        <v>5644700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</row>
    <row r="19" spans="1:17" ht="30" customHeight="1" x14ac:dyDescent="0.25">
      <c r="A19" s="41"/>
      <c r="B19" s="38"/>
      <c r="C19" s="23"/>
      <c r="D19" s="3" t="s">
        <v>5</v>
      </c>
      <c r="E19" s="4">
        <f t="shared" si="4"/>
        <v>33057562.219999999</v>
      </c>
      <c r="F19" s="4">
        <v>0</v>
      </c>
      <c r="G19" s="15">
        <v>3423562.22</v>
      </c>
      <c r="H19" s="4">
        <v>8817700</v>
      </c>
      <c r="I19" s="15">
        <v>7206600</v>
      </c>
      <c r="J19" s="15">
        <v>6710600</v>
      </c>
      <c r="K19" s="15">
        <v>6899100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</row>
    <row r="20" spans="1:17" ht="21.75" customHeight="1" x14ac:dyDescent="0.25">
      <c r="A20" s="41"/>
      <c r="B20" s="38"/>
      <c r="C20" s="23"/>
      <c r="D20" s="3" t="s">
        <v>6</v>
      </c>
      <c r="E20" s="4">
        <f t="shared" si="4"/>
        <v>8707119.1999999993</v>
      </c>
      <c r="F20" s="4">
        <v>0</v>
      </c>
      <c r="G20" s="15">
        <v>758419.2</v>
      </c>
      <c r="H20" s="4">
        <v>456900</v>
      </c>
      <c r="I20" s="15">
        <v>314700</v>
      </c>
      <c r="J20" s="15">
        <v>1216500</v>
      </c>
      <c r="K20" s="15">
        <v>873800</v>
      </c>
      <c r="L20" s="4">
        <v>847800</v>
      </c>
      <c r="M20" s="4">
        <v>847800</v>
      </c>
      <c r="N20" s="4">
        <v>847800</v>
      </c>
      <c r="O20" s="4">
        <v>847800</v>
      </c>
      <c r="P20" s="4">
        <v>847800</v>
      </c>
      <c r="Q20" s="4">
        <v>847800</v>
      </c>
    </row>
    <row r="21" spans="1:17" ht="30" customHeight="1" x14ac:dyDescent="0.25">
      <c r="A21" s="42"/>
      <c r="B21" s="39"/>
      <c r="C21" s="24"/>
      <c r="D21" s="3" t="s">
        <v>7</v>
      </c>
      <c r="E21" s="4">
        <f t="shared" si="4"/>
        <v>0</v>
      </c>
      <c r="F21" s="4">
        <v>0</v>
      </c>
      <c r="G21" s="15">
        <v>0</v>
      </c>
      <c r="H21" s="4">
        <v>0</v>
      </c>
      <c r="I21" s="15">
        <v>0</v>
      </c>
      <c r="J21" s="15">
        <v>0</v>
      </c>
      <c r="K21" s="15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</row>
    <row r="22" spans="1:17" ht="20.25" customHeight="1" x14ac:dyDescent="0.25">
      <c r="A22" s="40" t="s">
        <v>39</v>
      </c>
      <c r="B22" s="37" t="s">
        <v>40</v>
      </c>
      <c r="C22" s="22" t="s">
        <v>20</v>
      </c>
      <c r="D22" s="3" t="s">
        <v>1</v>
      </c>
      <c r="E22" s="4">
        <f>E23+E24+E25+E26</f>
        <v>63068800</v>
      </c>
      <c r="F22" s="4">
        <f t="shared" ref="F22:Q22" si="5">F23+F24+F25+F26</f>
        <v>0</v>
      </c>
      <c r="G22" s="15">
        <f t="shared" si="5"/>
        <v>4635100</v>
      </c>
      <c r="H22" s="4">
        <f t="shared" si="5"/>
        <v>14217800</v>
      </c>
      <c r="I22" s="15">
        <f t="shared" si="5"/>
        <v>14530300</v>
      </c>
      <c r="J22" s="15">
        <f t="shared" si="5"/>
        <v>14530300</v>
      </c>
      <c r="K22" s="15">
        <f t="shared" si="5"/>
        <v>15155300</v>
      </c>
      <c r="L22" s="4">
        <f t="shared" si="5"/>
        <v>0</v>
      </c>
      <c r="M22" s="4">
        <f t="shared" si="5"/>
        <v>0</v>
      </c>
      <c r="N22" s="4">
        <f t="shared" si="5"/>
        <v>0</v>
      </c>
      <c r="O22" s="4">
        <f t="shared" si="5"/>
        <v>0</v>
      </c>
      <c r="P22" s="4">
        <f t="shared" si="5"/>
        <v>0</v>
      </c>
      <c r="Q22" s="4">
        <f t="shared" si="5"/>
        <v>0</v>
      </c>
    </row>
    <row r="23" spans="1:17" ht="22.5" customHeight="1" x14ac:dyDescent="0.25">
      <c r="A23" s="41"/>
      <c r="B23" s="38"/>
      <c r="C23" s="23"/>
      <c r="D23" s="3" t="s">
        <v>4</v>
      </c>
      <c r="E23" s="4">
        <f t="shared" ref="E23:E26" si="6">SUM(F23:Q23)</f>
        <v>63068800</v>
      </c>
      <c r="F23" s="4">
        <v>0</v>
      </c>
      <c r="G23" s="15">
        <v>4635100</v>
      </c>
      <c r="H23" s="4">
        <v>14217800</v>
      </c>
      <c r="I23" s="15">
        <v>14530300</v>
      </c>
      <c r="J23" s="15">
        <v>14530300</v>
      </c>
      <c r="K23" s="15">
        <v>15155300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</row>
    <row r="24" spans="1:17" ht="37.5" customHeight="1" x14ac:dyDescent="0.25">
      <c r="A24" s="41"/>
      <c r="B24" s="38"/>
      <c r="C24" s="23"/>
      <c r="D24" s="3" t="s">
        <v>5</v>
      </c>
      <c r="E24" s="4">
        <f t="shared" si="6"/>
        <v>0</v>
      </c>
      <c r="F24" s="4">
        <v>0</v>
      </c>
      <c r="G24" s="15">
        <v>0</v>
      </c>
      <c r="H24" s="4">
        <v>0</v>
      </c>
      <c r="I24" s="15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</row>
    <row r="25" spans="1:17" ht="37.5" customHeight="1" x14ac:dyDescent="0.25">
      <c r="A25" s="41"/>
      <c r="B25" s="38"/>
      <c r="C25" s="23"/>
      <c r="D25" s="3" t="s">
        <v>6</v>
      </c>
      <c r="E25" s="4">
        <f t="shared" si="6"/>
        <v>0</v>
      </c>
      <c r="F25" s="4">
        <v>0</v>
      </c>
      <c r="G25" s="15">
        <v>0</v>
      </c>
      <c r="H25" s="4">
        <v>0</v>
      </c>
      <c r="I25" s="15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</row>
    <row r="26" spans="1:17" ht="41.25" customHeight="1" x14ac:dyDescent="0.25">
      <c r="A26" s="42"/>
      <c r="B26" s="39"/>
      <c r="C26" s="24"/>
      <c r="D26" s="3" t="s">
        <v>7</v>
      </c>
      <c r="E26" s="4">
        <f t="shared" si="6"/>
        <v>0</v>
      </c>
      <c r="F26" s="4">
        <v>0</v>
      </c>
      <c r="G26" s="15">
        <v>0</v>
      </c>
      <c r="H26" s="4">
        <v>0</v>
      </c>
      <c r="I26" s="15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</row>
    <row r="27" spans="1:17" s="17" customFormat="1" ht="22.5" customHeight="1" x14ac:dyDescent="0.25">
      <c r="A27" s="56" t="s">
        <v>22</v>
      </c>
      <c r="B27" s="25" t="s">
        <v>34</v>
      </c>
      <c r="C27" s="56" t="s">
        <v>20</v>
      </c>
      <c r="D27" s="16" t="s">
        <v>1</v>
      </c>
      <c r="E27" s="15">
        <f>E28+E29+E30+E31</f>
        <v>308025</v>
      </c>
      <c r="F27" s="15">
        <f t="shared" ref="F27:Q27" si="7">F28+F29+F30+F31</f>
        <v>153000</v>
      </c>
      <c r="G27" s="15">
        <f t="shared" si="7"/>
        <v>0</v>
      </c>
      <c r="H27" s="15">
        <f t="shared" si="7"/>
        <v>155025</v>
      </c>
      <c r="I27" s="15">
        <f t="shared" si="7"/>
        <v>0</v>
      </c>
      <c r="J27" s="15">
        <f t="shared" si="7"/>
        <v>0</v>
      </c>
      <c r="K27" s="15">
        <f t="shared" si="7"/>
        <v>0</v>
      </c>
      <c r="L27" s="15">
        <f t="shared" si="7"/>
        <v>0</v>
      </c>
      <c r="M27" s="15">
        <f t="shared" si="7"/>
        <v>0</v>
      </c>
      <c r="N27" s="15">
        <f t="shared" si="7"/>
        <v>0</v>
      </c>
      <c r="O27" s="15">
        <f t="shared" si="7"/>
        <v>0</v>
      </c>
      <c r="P27" s="15">
        <f t="shared" si="7"/>
        <v>0</v>
      </c>
      <c r="Q27" s="15">
        <f t="shared" si="7"/>
        <v>0</v>
      </c>
    </row>
    <row r="28" spans="1:17" s="17" customFormat="1" x14ac:dyDescent="0.25">
      <c r="A28" s="57"/>
      <c r="B28" s="26"/>
      <c r="C28" s="57"/>
      <c r="D28" s="16" t="s">
        <v>4</v>
      </c>
      <c r="E28" s="15">
        <f t="shared" ref="E28:E31" si="8">SUM(F28:Q28)</f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</row>
    <row r="29" spans="1:17" s="17" customFormat="1" ht="25.5" x14ac:dyDescent="0.25">
      <c r="A29" s="57"/>
      <c r="B29" s="26"/>
      <c r="C29" s="57"/>
      <c r="D29" s="16" t="s">
        <v>5</v>
      </c>
      <c r="E29" s="15">
        <f t="shared" si="8"/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</row>
    <row r="30" spans="1:17" s="17" customFormat="1" x14ac:dyDescent="0.25">
      <c r="A30" s="57"/>
      <c r="B30" s="26"/>
      <c r="C30" s="57"/>
      <c r="D30" s="16" t="s">
        <v>6</v>
      </c>
      <c r="E30" s="15">
        <f t="shared" si="8"/>
        <v>308025</v>
      </c>
      <c r="F30" s="15">
        <v>153000</v>
      </c>
      <c r="G30" s="15">
        <v>0</v>
      </c>
      <c r="H30" s="15">
        <v>155025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</row>
    <row r="31" spans="1:17" s="17" customFormat="1" ht="30" customHeight="1" x14ac:dyDescent="0.25">
      <c r="A31" s="58"/>
      <c r="B31" s="27"/>
      <c r="C31" s="58"/>
      <c r="D31" s="16" t="s">
        <v>7</v>
      </c>
      <c r="E31" s="15">
        <f t="shared" si="8"/>
        <v>0</v>
      </c>
      <c r="F31" s="15">
        <f t="shared" ref="F31" si="9">SUM(G31:R31)</f>
        <v>0</v>
      </c>
      <c r="G31" s="15">
        <f>SUM(H31:R31)</f>
        <v>0</v>
      </c>
      <c r="H31" s="15">
        <f>SUM(I31:R31)</f>
        <v>0</v>
      </c>
      <c r="I31" s="15">
        <f>SUM(J31:R31)</f>
        <v>0</v>
      </c>
      <c r="J31" s="15">
        <f>SUM(K31:R31)</f>
        <v>0</v>
      </c>
      <c r="K31" s="15">
        <f>SUM(L31:R31)</f>
        <v>0</v>
      </c>
      <c r="L31" s="15">
        <f>SUM(M31:R31)</f>
        <v>0</v>
      </c>
      <c r="M31" s="15">
        <f>SUM(N31:R31)</f>
        <v>0</v>
      </c>
      <c r="N31" s="15">
        <f>SUM(O31:R31)</f>
        <v>0</v>
      </c>
      <c r="O31" s="15">
        <f>SUM(P31:R31)</f>
        <v>0</v>
      </c>
      <c r="P31" s="15">
        <f>SUM(Q31:R31)</f>
        <v>0</v>
      </c>
      <c r="Q31" s="15">
        <f>SUM(R31:R31)</f>
        <v>0</v>
      </c>
    </row>
    <row r="32" spans="1:17" ht="24" customHeight="1" x14ac:dyDescent="0.25">
      <c r="A32" s="22" t="s">
        <v>23</v>
      </c>
      <c r="B32" s="43" t="s">
        <v>52</v>
      </c>
      <c r="C32" s="22" t="s">
        <v>20</v>
      </c>
      <c r="D32" s="3" t="s">
        <v>1</v>
      </c>
      <c r="E32" s="4">
        <f>E33+E34+E35+E36</f>
        <v>0</v>
      </c>
      <c r="F32" s="4">
        <f t="shared" ref="F32:Q32" si="10">F33+F34+F35+F36</f>
        <v>0</v>
      </c>
      <c r="G32" s="4">
        <f t="shared" si="10"/>
        <v>0</v>
      </c>
      <c r="H32" s="4">
        <f t="shared" si="10"/>
        <v>0</v>
      </c>
      <c r="I32" s="15">
        <f t="shared" si="10"/>
        <v>0</v>
      </c>
      <c r="J32" s="4">
        <f t="shared" si="10"/>
        <v>0</v>
      </c>
      <c r="K32" s="4">
        <f t="shared" si="10"/>
        <v>0</v>
      </c>
      <c r="L32" s="4">
        <f t="shared" si="10"/>
        <v>0</v>
      </c>
      <c r="M32" s="4">
        <f t="shared" si="10"/>
        <v>0</v>
      </c>
      <c r="N32" s="4">
        <f t="shared" si="10"/>
        <v>0</v>
      </c>
      <c r="O32" s="4">
        <f t="shared" si="10"/>
        <v>0</v>
      </c>
      <c r="P32" s="4">
        <f t="shared" si="10"/>
        <v>0</v>
      </c>
      <c r="Q32" s="4">
        <f t="shared" si="10"/>
        <v>0</v>
      </c>
    </row>
    <row r="33" spans="1:17" x14ac:dyDescent="0.25">
      <c r="A33" s="23"/>
      <c r="B33" s="44"/>
      <c r="C33" s="23"/>
      <c r="D33" s="3" t="s">
        <v>4</v>
      </c>
      <c r="E33" s="4">
        <f t="shared" ref="E33:E36" si="11">SUM(F33:Q33)</f>
        <v>0</v>
      </c>
      <c r="F33" s="4">
        <v>0</v>
      </c>
      <c r="G33" s="4">
        <v>0</v>
      </c>
      <c r="H33" s="4">
        <v>0</v>
      </c>
      <c r="I33" s="15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</row>
    <row r="34" spans="1:17" ht="25.5" x14ac:dyDescent="0.25">
      <c r="A34" s="23"/>
      <c r="B34" s="44"/>
      <c r="C34" s="23"/>
      <c r="D34" s="3" t="s">
        <v>5</v>
      </c>
      <c r="E34" s="4">
        <f t="shared" si="11"/>
        <v>0</v>
      </c>
      <c r="F34" s="4">
        <v>0</v>
      </c>
      <c r="G34" s="4">
        <v>0</v>
      </c>
      <c r="H34" s="4">
        <v>0</v>
      </c>
      <c r="I34" s="15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</row>
    <row r="35" spans="1:17" ht="20.25" customHeight="1" x14ac:dyDescent="0.25">
      <c r="A35" s="23"/>
      <c r="B35" s="44"/>
      <c r="C35" s="23"/>
      <c r="D35" s="3" t="s">
        <v>6</v>
      </c>
      <c r="E35" s="4">
        <f t="shared" si="11"/>
        <v>0</v>
      </c>
      <c r="F35" s="4">
        <v>0</v>
      </c>
      <c r="G35" s="4">
        <v>0</v>
      </c>
      <c r="H35" s="4">
        <v>0</v>
      </c>
      <c r="I35" s="15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</row>
    <row r="36" spans="1:17" ht="26.25" customHeight="1" x14ac:dyDescent="0.25">
      <c r="A36" s="24"/>
      <c r="B36" s="45"/>
      <c r="C36" s="24"/>
      <c r="D36" s="3" t="s">
        <v>7</v>
      </c>
      <c r="E36" s="4">
        <f t="shared" si="11"/>
        <v>0</v>
      </c>
      <c r="F36" s="4">
        <v>0</v>
      </c>
      <c r="G36" s="4">
        <v>0</v>
      </c>
      <c r="H36" s="4">
        <v>0</v>
      </c>
      <c r="I36" s="15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</row>
    <row r="37" spans="1:17" ht="15.95" customHeight="1" x14ac:dyDescent="0.25">
      <c r="A37" s="22" t="s">
        <v>24</v>
      </c>
      <c r="B37" s="25" t="s">
        <v>43</v>
      </c>
      <c r="C37" s="22" t="s">
        <v>20</v>
      </c>
      <c r="D37" s="3" t="s">
        <v>1</v>
      </c>
      <c r="E37" s="4">
        <f>E38+E39+E40+E41</f>
        <v>0</v>
      </c>
      <c r="F37" s="4">
        <f t="shared" ref="F37:Q37" si="12">F38+F39+F40+F41</f>
        <v>0</v>
      </c>
      <c r="G37" s="15">
        <f t="shared" si="12"/>
        <v>0</v>
      </c>
      <c r="H37" s="4">
        <f t="shared" si="12"/>
        <v>0</v>
      </c>
      <c r="I37" s="15">
        <f t="shared" si="12"/>
        <v>0</v>
      </c>
      <c r="J37" s="4">
        <f t="shared" si="12"/>
        <v>0</v>
      </c>
      <c r="K37" s="4">
        <f t="shared" si="12"/>
        <v>0</v>
      </c>
      <c r="L37" s="4">
        <f t="shared" si="12"/>
        <v>0</v>
      </c>
      <c r="M37" s="4">
        <f t="shared" si="12"/>
        <v>0</v>
      </c>
      <c r="N37" s="4">
        <f t="shared" si="12"/>
        <v>0</v>
      </c>
      <c r="O37" s="4">
        <f t="shared" si="12"/>
        <v>0</v>
      </c>
      <c r="P37" s="4">
        <f t="shared" si="12"/>
        <v>0</v>
      </c>
      <c r="Q37" s="4">
        <f t="shared" si="12"/>
        <v>0</v>
      </c>
    </row>
    <row r="38" spans="1:17" x14ac:dyDescent="0.25">
      <c r="A38" s="23"/>
      <c r="B38" s="26"/>
      <c r="C38" s="23"/>
      <c r="D38" s="3" t="s">
        <v>4</v>
      </c>
      <c r="E38" s="4">
        <f>SUM(F38:Q38)</f>
        <v>0</v>
      </c>
      <c r="F38" s="4">
        <v>0</v>
      </c>
      <c r="G38" s="15">
        <v>0</v>
      </c>
      <c r="H38" s="4">
        <v>0</v>
      </c>
      <c r="I38" s="15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</row>
    <row r="39" spans="1:17" ht="25.5" x14ac:dyDescent="0.25">
      <c r="A39" s="23"/>
      <c r="B39" s="26"/>
      <c r="C39" s="23"/>
      <c r="D39" s="3" t="s">
        <v>5</v>
      </c>
      <c r="E39" s="4">
        <f t="shared" ref="E39:E41" si="13">SUM(F39:Q39)</f>
        <v>0</v>
      </c>
      <c r="F39" s="4">
        <v>0</v>
      </c>
      <c r="G39" s="15">
        <v>0</v>
      </c>
      <c r="H39" s="4">
        <v>0</v>
      </c>
      <c r="I39" s="15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</row>
    <row r="40" spans="1:17" x14ac:dyDescent="0.25">
      <c r="A40" s="23"/>
      <c r="B40" s="26"/>
      <c r="C40" s="23"/>
      <c r="D40" s="3" t="s">
        <v>6</v>
      </c>
      <c r="E40" s="4">
        <f t="shared" si="13"/>
        <v>0</v>
      </c>
      <c r="F40" s="4">
        <v>0</v>
      </c>
      <c r="G40" s="15">
        <v>0</v>
      </c>
      <c r="H40" s="4">
        <v>0</v>
      </c>
      <c r="I40" s="15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</row>
    <row r="41" spans="1:17" ht="25.5" x14ac:dyDescent="0.25">
      <c r="A41" s="24"/>
      <c r="B41" s="27"/>
      <c r="C41" s="24"/>
      <c r="D41" s="3" t="s">
        <v>7</v>
      </c>
      <c r="E41" s="4">
        <f t="shared" si="13"/>
        <v>0</v>
      </c>
      <c r="F41" s="4">
        <v>0</v>
      </c>
      <c r="G41" s="15">
        <v>0</v>
      </c>
      <c r="H41" s="4">
        <v>0</v>
      </c>
      <c r="I41" s="15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</row>
    <row r="42" spans="1:17" x14ac:dyDescent="0.25">
      <c r="A42" s="22" t="s">
        <v>25</v>
      </c>
      <c r="B42" s="25" t="s">
        <v>42</v>
      </c>
      <c r="C42" s="22" t="s">
        <v>20</v>
      </c>
      <c r="D42" s="3" t="s">
        <v>1</v>
      </c>
      <c r="E42" s="4">
        <f>E43+E44+E45+E46</f>
        <v>0</v>
      </c>
      <c r="F42" s="4">
        <f t="shared" ref="F42:Q42" si="14">F43+F44+F45+F46</f>
        <v>0</v>
      </c>
      <c r="G42" s="15">
        <f t="shared" si="14"/>
        <v>0</v>
      </c>
      <c r="H42" s="4">
        <f t="shared" si="14"/>
        <v>0</v>
      </c>
      <c r="I42" s="15">
        <f t="shared" si="14"/>
        <v>0</v>
      </c>
      <c r="J42" s="4">
        <f t="shared" si="14"/>
        <v>0</v>
      </c>
      <c r="K42" s="4">
        <f t="shared" si="14"/>
        <v>0</v>
      </c>
      <c r="L42" s="4">
        <f t="shared" si="14"/>
        <v>0</v>
      </c>
      <c r="M42" s="4">
        <f t="shared" si="14"/>
        <v>0</v>
      </c>
      <c r="N42" s="4">
        <f t="shared" si="14"/>
        <v>0</v>
      </c>
      <c r="O42" s="4">
        <f t="shared" si="14"/>
        <v>0</v>
      </c>
      <c r="P42" s="4">
        <f t="shared" si="14"/>
        <v>0</v>
      </c>
      <c r="Q42" s="4">
        <f t="shared" si="14"/>
        <v>0</v>
      </c>
    </row>
    <row r="43" spans="1:17" x14ac:dyDescent="0.25">
      <c r="A43" s="23"/>
      <c r="B43" s="26"/>
      <c r="C43" s="23"/>
      <c r="D43" s="3" t="s">
        <v>4</v>
      </c>
      <c r="E43" s="4">
        <f>SUM(F43:Q43)</f>
        <v>0</v>
      </c>
      <c r="F43" s="4">
        <v>0</v>
      </c>
      <c r="G43" s="15">
        <v>0</v>
      </c>
      <c r="H43" s="4">
        <v>0</v>
      </c>
      <c r="I43" s="15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</row>
    <row r="44" spans="1:17" ht="25.5" x14ac:dyDescent="0.25">
      <c r="A44" s="23"/>
      <c r="B44" s="26"/>
      <c r="C44" s="23"/>
      <c r="D44" s="3" t="s">
        <v>5</v>
      </c>
      <c r="E44" s="4">
        <f t="shared" ref="E44:E46" si="15">SUM(F44:Q44)</f>
        <v>0</v>
      </c>
      <c r="F44" s="4">
        <v>0</v>
      </c>
      <c r="G44" s="15">
        <v>0</v>
      </c>
      <c r="H44" s="4">
        <v>0</v>
      </c>
      <c r="I44" s="15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</row>
    <row r="45" spans="1:17" x14ac:dyDescent="0.25">
      <c r="A45" s="23"/>
      <c r="B45" s="26"/>
      <c r="C45" s="23"/>
      <c r="D45" s="3" t="s">
        <v>6</v>
      </c>
      <c r="E45" s="4">
        <f t="shared" si="15"/>
        <v>0</v>
      </c>
      <c r="F45" s="4">
        <v>0</v>
      </c>
      <c r="G45" s="15">
        <v>0</v>
      </c>
      <c r="H45" s="4">
        <v>0</v>
      </c>
      <c r="I45" s="15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</row>
    <row r="46" spans="1:17" ht="25.5" x14ac:dyDescent="0.25">
      <c r="A46" s="24"/>
      <c r="B46" s="27"/>
      <c r="C46" s="24"/>
      <c r="D46" s="3" t="s">
        <v>7</v>
      </c>
      <c r="E46" s="4">
        <f t="shared" si="15"/>
        <v>0</v>
      </c>
      <c r="F46" s="4">
        <v>0</v>
      </c>
      <c r="G46" s="15">
        <v>0</v>
      </c>
      <c r="H46" s="4">
        <v>0</v>
      </c>
      <c r="I46" s="15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</row>
    <row r="47" spans="1:17" ht="15.95" customHeight="1" x14ac:dyDescent="0.25">
      <c r="A47" s="22" t="s">
        <v>51</v>
      </c>
      <c r="B47" s="25" t="s">
        <v>45</v>
      </c>
      <c r="C47" s="22" t="s">
        <v>20</v>
      </c>
      <c r="D47" s="3" t="s">
        <v>1</v>
      </c>
      <c r="E47" s="4">
        <f>E48+E49+E50+E51</f>
        <v>32326090.719999999</v>
      </c>
      <c r="F47" s="4">
        <f t="shared" ref="F47:H47" si="16">F48+F49+F50+F51</f>
        <v>177897.24</v>
      </c>
      <c r="G47" s="15">
        <f t="shared" si="16"/>
        <v>9293552.0800000001</v>
      </c>
      <c r="H47" s="4">
        <f t="shared" si="16"/>
        <v>9049565.8800000008</v>
      </c>
      <c r="I47" s="15">
        <f t="shared" ref="I47:Q47" si="17">I48+I49+I50+I51</f>
        <v>796580</v>
      </c>
      <c r="J47" s="4">
        <f t="shared" si="17"/>
        <v>6504247.7599999998</v>
      </c>
      <c r="K47" s="4">
        <f t="shared" si="17"/>
        <v>6504247.7599999998</v>
      </c>
      <c r="L47" s="4">
        <f t="shared" si="17"/>
        <v>0</v>
      </c>
      <c r="M47" s="4">
        <f t="shared" si="17"/>
        <v>0</v>
      </c>
      <c r="N47" s="4">
        <f t="shared" si="17"/>
        <v>0</v>
      </c>
      <c r="O47" s="4">
        <f t="shared" si="17"/>
        <v>0</v>
      </c>
      <c r="P47" s="4">
        <f t="shared" si="17"/>
        <v>0</v>
      </c>
      <c r="Q47" s="4">
        <f t="shared" si="17"/>
        <v>0</v>
      </c>
    </row>
    <row r="48" spans="1:17" x14ac:dyDescent="0.25">
      <c r="A48" s="23"/>
      <c r="B48" s="26"/>
      <c r="C48" s="23"/>
      <c r="D48" s="3" t="s">
        <v>4</v>
      </c>
      <c r="E48" s="4">
        <f>SUM(F48:Q48)</f>
        <v>0</v>
      </c>
      <c r="F48" s="4">
        <v>0</v>
      </c>
      <c r="G48" s="15">
        <v>0</v>
      </c>
      <c r="H48" s="4">
        <v>0</v>
      </c>
      <c r="I48" s="15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</row>
    <row r="49" spans="1:17" ht="25.5" x14ac:dyDescent="0.25">
      <c r="A49" s="23"/>
      <c r="B49" s="26"/>
      <c r="C49" s="23"/>
      <c r="D49" s="3" t="s">
        <v>5</v>
      </c>
      <c r="E49" s="4">
        <f>SUM(F49:Q49)</f>
        <v>0</v>
      </c>
      <c r="F49" s="4">
        <v>0</v>
      </c>
      <c r="G49" s="15">
        <v>0</v>
      </c>
      <c r="H49" s="4">
        <v>0</v>
      </c>
      <c r="I49" s="15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</row>
    <row r="50" spans="1:17" x14ac:dyDescent="0.25">
      <c r="A50" s="23"/>
      <c r="B50" s="26"/>
      <c r="C50" s="23"/>
      <c r="D50" s="3" t="s">
        <v>6</v>
      </c>
      <c r="E50" s="4">
        <f>SUM(F50:Q50)</f>
        <v>32326090.719999999</v>
      </c>
      <c r="F50" s="4">
        <v>177897.24</v>
      </c>
      <c r="G50" s="15">
        <v>9293552.0800000001</v>
      </c>
      <c r="H50" s="4">
        <v>9049565.8800000008</v>
      </c>
      <c r="I50" s="15">
        <v>796580</v>
      </c>
      <c r="J50" s="4">
        <v>6504247.7599999998</v>
      </c>
      <c r="K50" s="4">
        <v>6504247.7599999998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</row>
    <row r="51" spans="1:17" ht="25.5" x14ac:dyDescent="0.25">
      <c r="A51" s="24"/>
      <c r="B51" s="27"/>
      <c r="C51" s="24"/>
      <c r="D51" s="3" t="s">
        <v>7</v>
      </c>
      <c r="E51" s="4">
        <f>SUM(F51:Q51)</f>
        <v>0</v>
      </c>
      <c r="F51" s="4">
        <v>0</v>
      </c>
      <c r="G51" s="15">
        <v>0</v>
      </c>
      <c r="H51" s="4">
        <v>0</v>
      </c>
      <c r="I51" s="15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</row>
    <row r="52" spans="1:17" x14ac:dyDescent="0.25">
      <c r="A52" s="31"/>
      <c r="B52" s="59" t="s">
        <v>30</v>
      </c>
      <c r="C52" s="31"/>
      <c r="D52" s="11" t="s">
        <v>1</v>
      </c>
      <c r="E52" s="10">
        <f>E53+E54+E55+E56</f>
        <v>4544663598.6300001</v>
      </c>
      <c r="F52" s="10">
        <f t="shared" ref="F52:Q52" si="18">F53+F54+F55+F56</f>
        <v>607909698.12</v>
      </c>
      <c r="G52" s="10">
        <f t="shared" si="18"/>
        <v>677461944.15999997</v>
      </c>
      <c r="H52" s="10">
        <f t="shared" si="18"/>
        <v>735392474.09000003</v>
      </c>
      <c r="I52" s="10">
        <f t="shared" si="18"/>
        <v>705746752.25999999</v>
      </c>
      <c r="J52" s="10">
        <f t="shared" si="18"/>
        <v>690603850</v>
      </c>
      <c r="K52" s="10">
        <f t="shared" si="18"/>
        <v>689952440</v>
      </c>
      <c r="L52" s="10">
        <f t="shared" si="18"/>
        <v>72932740</v>
      </c>
      <c r="M52" s="10">
        <f t="shared" si="18"/>
        <v>72932740</v>
      </c>
      <c r="N52" s="10">
        <f t="shared" si="18"/>
        <v>72932740</v>
      </c>
      <c r="O52" s="10">
        <f t="shared" si="18"/>
        <v>72932740</v>
      </c>
      <c r="P52" s="10">
        <f t="shared" si="18"/>
        <v>72932740</v>
      </c>
      <c r="Q52" s="10">
        <f t="shared" si="18"/>
        <v>72932740</v>
      </c>
    </row>
    <row r="53" spans="1:17" x14ac:dyDescent="0.25">
      <c r="A53" s="32"/>
      <c r="B53" s="60"/>
      <c r="C53" s="32"/>
      <c r="D53" s="11" t="s">
        <v>4</v>
      </c>
      <c r="E53" s="12">
        <f t="shared" ref="E53:E56" si="19">SUM(F53:Q53)</f>
        <v>84753437.780000001</v>
      </c>
      <c r="F53" s="10">
        <f t="shared" ref="F53:M56" si="20">F13+F28+F38+F43+F48</f>
        <v>0</v>
      </c>
      <c r="G53" s="10">
        <f t="shared" si="20"/>
        <v>5509237.7800000003</v>
      </c>
      <c r="H53" s="10">
        <f t="shared" si="20"/>
        <v>17996800</v>
      </c>
      <c r="I53" s="10">
        <f t="shared" si="20"/>
        <v>20426600</v>
      </c>
      <c r="J53" s="10">
        <f t="shared" si="20"/>
        <v>20020800</v>
      </c>
      <c r="K53" s="10">
        <f t="shared" si="20"/>
        <v>20800000</v>
      </c>
      <c r="L53" s="10">
        <f t="shared" si="20"/>
        <v>0</v>
      </c>
      <c r="M53" s="10">
        <f t="shared" si="20"/>
        <v>0</v>
      </c>
      <c r="N53" s="10">
        <f t="shared" ref="N53:Q53" si="21">N13+N28+N38+N43+N48</f>
        <v>0</v>
      </c>
      <c r="O53" s="10">
        <f t="shared" si="21"/>
        <v>0</v>
      </c>
      <c r="P53" s="10">
        <f t="shared" si="21"/>
        <v>0</v>
      </c>
      <c r="Q53" s="10">
        <f t="shared" si="21"/>
        <v>0</v>
      </c>
    </row>
    <row r="54" spans="1:17" ht="25.5" x14ac:dyDescent="0.25">
      <c r="A54" s="32"/>
      <c r="B54" s="60"/>
      <c r="C54" s="32"/>
      <c r="D54" s="11" t="s">
        <v>5</v>
      </c>
      <c r="E54" s="12">
        <f t="shared" si="19"/>
        <v>3416098862.2200003</v>
      </c>
      <c r="F54" s="10">
        <f t="shared" si="20"/>
        <v>492320000</v>
      </c>
      <c r="G54" s="10">
        <f t="shared" si="20"/>
        <v>551803462.22000003</v>
      </c>
      <c r="H54" s="10">
        <f t="shared" si="20"/>
        <v>582970900</v>
      </c>
      <c r="I54" s="10">
        <f t="shared" si="20"/>
        <v>596753600</v>
      </c>
      <c r="J54" s="10">
        <f t="shared" si="20"/>
        <v>596031200</v>
      </c>
      <c r="K54" s="10">
        <f t="shared" si="20"/>
        <v>596219700</v>
      </c>
      <c r="L54" s="10">
        <f t="shared" si="20"/>
        <v>0</v>
      </c>
      <c r="M54" s="10">
        <f t="shared" si="20"/>
        <v>0</v>
      </c>
      <c r="N54" s="10">
        <f t="shared" ref="N54:Q54" si="22">N14+N29+N39+N44+N49</f>
        <v>0</v>
      </c>
      <c r="O54" s="10">
        <f t="shared" si="22"/>
        <v>0</v>
      </c>
      <c r="P54" s="10">
        <f t="shared" si="22"/>
        <v>0</v>
      </c>
      <c r="Q54" s="10">
        <f t="shared" si="22"/>
        <v>0</v>
      </c>
    </row>
    <row r="55" spans="1:17" ht="20.25" customHeight="1" x14ac:dyDescent="0.25">
      <c r="A55" s="32"/>
      <c r="B55" s="60"/>
      <c r="C55" s="32"/>
      <c r="D55" s="11" t="s">
        <v>6</v>
      </c>
      <c r="E55" s="12">
        <f t="shared" si="19"/>
        <v>1043811298.63</v>
      </c>
      <c r="F55" s="10">
        <f t="shared" si="20"/>
        <v>115589698.11999999</v>
      </c>
      <c r="G55" s="10">
        <f t="shared" si="20"/>
        <v>120149244.16</v>
      </c>
      <c r="H55" s="10">
        <f t="shared" si="20"/>
        <v>134424774.09</v>
      </c>
      <c r="I55" s="10">
        <f t="shared" si="20"/>
        <v>88566552.260000005</v>
      </c>
      <c r="J55" s="10">
        <f t="shared" si="20"/>
        <v>74551850</v>
      </c>
      <c r="K55" s="10">
        <f t="shared" si="20"/>
        <v>72932740</v>
      </c>
      <c r="L55" s="10">
        <f t="shared" si="20"/>
        <v>72932740</v>
      </c>
      <c r="M55" s="10">
        <f t="shared" si="20"/>
        <v>72932740</v>
      </c>
      <c r="N55" s="10">
        <f t="shared" ref="N55:Q55" si="23">N15+N30+N40+N45+N50</f>
        <v>72932740</v>
      </c>
      <c r="O55" s="10">
        <f t="shared" si="23"/>
        <v>72932740</v>
      </c>
      <c r="P55" s="10">
        <f t="shared" si="23"/>
        <v>72932740</v>
      </c>
      <c r="Q55" s="10">
        <f t="shared" si="23"/>
        <v>72932740</v>
      </c>
    </row>
    <row r="56" spans="1:17" ht="27.2" customHeight="1" x14ac:dyDescent="0.25">
      <c r="A56" s="33"/>
      <c r="B56" s="61"/>
      <c r="C56" s="33"/>
      <c r="D56" s="11" t="s">
        <v>7</v>
      </c>
      <c r="E56" s="12">
        <f t="shared" si="19"/>
        <v>0</v>
      </c>
      <c r="F56" s="10">
        <f t="shared" si="20"/>
        <v>0</v>
      </c>
      <c r="G56" s="10">
        <f t="shared" si="20"/>
        <v>0</v>
      </c>
      <c r="H56" s="10">
        <f t="shared" si="20"/>
        <v>0</v>
      </c>
      <c r="I56" s="10">
        <f t="shared" si="20"/>
        <v>0</v>
      </c>
      <c r="J56" s="10">
        <f t="shared" si="20"/>
        <v>0</v>
      </c>
      <c r="K56" s="10">
        <f t="shared" si="20"/>
        <v>0</v>
      </c>
      <c r="L56" s="10">
        <f t="shared" si="20"/>
        <v>0</v>
      </c>
      <c r="M56" s="10">
        <f t="shared" si="20"/>
        <v>0</v>
      </c>
      <c r="N56" s="10">
        <f t="shared" ref="N56:Q56" si="24">N16+N31+N41+N46+N51</f>
        <v>0</v>
      </c>
      <c r="O56" s="10">
        <f t="shared" si="24"/>
        <v>0</v>
      </c>
      <c r="P56" s="10">
        <f t="shared" si="24"/>
        <v>0</v>
      </c>
      <c r="Q56" s="10">
        <f t="shared" si="24"/>
        <v>0</v>
      </c>
    </row>
    <row r="57" spans="1:17" x14ac:dyDescent="0.25">
      <c r="A57" s="28" t="s">
        <v>26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30"/>
    </row>
    <row r="58" spans="1:17" ht="15.95" customHeight="1" x14ac:dyDescent="0.25">
      <c r="A58" s="22" t="s">
        <v>18</v>
      </c>
      <c r="B58" s="25" t="s">
        <v>44</v>
      </c>
      <c r="C58" s="22" t="s">
        <v>20</v>
      </c>
      <c r="D58" s="3" t="s">
        <v>1</v>
      </c>
      <c r="E58" s="4">
        <f>E59+E60+E61+E62</f>
        <v>0</v>
      </c>
      <c r="F58" s="4">
        <f t="shared" ref="F58:Q58" si="25">F59+F60+F61+F62</f>
        <v>0</v>
      </c>
      <c r="G58" s="15">
        <f t="shared" si="25"/>
        <v>0</v>
      </c>
      <c r="H58" s="4">
        <f t="shared" si="25"/>
        <v>0</v>
      </c>
      <c r="I58" s="15">
        <f t="shared" si="25"/>
        <v>0</v>
      </c>
      <c r="J58" s="4">
        <f t="shared" si="25"/>
        <v>0</v>
      </c>
      <c r="K58" s="4">
        <f t="shared" si="25"/>
        <v>0</v>
      </c>
      <c r="L58" s="4">
        <f t="shared" si="25"/>
        <v>0</v>
      </c>
      <c r="M58" s="4">
        <f t="shared" si="25"/>
        <v>0</v>
      </c>
      <c r="N58" s="4">
        <f t="shared" si="25"/>
        <v>0</v>
      </c>
      <c r="O58" s="4">
        <f t="shared" si="25"/>
        <v>0</v>
      </c>
      <c r="P58" s="4">
        <f t="shared" si="25"/>
        <v>0</v>
      </c>
      <c r="Q58" s="4">
        <f t="shared" si="25"/>
        <v>0</v>
      </c>
    </row>
    <row r="59" spans="1:17" x14ac:dyDescent="0.25">
      <c r="A59" s="23"/>
      <c r="B59" s="26"/>
      <c r="C59" s="23"/>
      <c r="D59" s="3" t="s">
        <v>4</v>
      </c>
      <c r="E59" s="4">
        <f>SUM(F59:Q59)</f>
        <v>0</v>
      </c>
      <c r="F59" s="4">
        <v>0</v>
      </c>
      <c r="G59" s="15">
        <v>0</v>
      </c>
      <c r="H59" s="4">
        <v>0</v>
      </c>
      <c r="I59" s="15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</row>
    <row r="60" spans="1:17" ht="25.5" x14ac:dyDescent="0.25">
      <c r="A60" s="23"/>
      <c r="B60" s="26"/>
      <c r="C60" s="23"/>
      <c r="D60" s="3" t="s">
        <v>5</v>
      </c>
      <c r="E60" s="4">
        <f t="shared" ref="E60:E62" si="26">SUM(F60:Q60)</f>
        <v>0</v>
      </c>
      <c r="F60" s="4">
        <v>0</v>
      </c>
      <c r="G60" s="15">
        <v>0</v>
      </c>
      <c r="H60" s="4">
        <v>0</v>
      </c>
      <c r="I60" s="15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7" x14ac:dyDescent="0.25">
      <c r="A61" s="23"/>
      <c r="B61" s="26"/>
      <c r="C61" s="23"/>
      <c r="D61" s="3" t="s">
        <v>6</v>
      </c>
      <c r="E61" s="4">
        <f t="shared" si="26"/>
        <v>0</v>
      </c>
      <c r="F61" s="4">
        <v>0</v>
      </c>
      <c r="G61" s="15">
        <v>0</v>
      </c>
      <c r="H61" s="4">
        <v>0</v>
      </c>
      <c r="I61" s="15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7" ht="25.5" x14ac:dyDescent="0.25">
      <c r="A62" s="24"/>
      <c r="B62" s="27"/>
      <c r="C62" s="24"/>
      <c r="D62" s="3" t="s">
        <v>7</v>
      </c>
      <c r="E62" s="4">
        <f t="shared" si="26"/>
        <v>0</v>
      </c>
      <c r="F62" s="4">
        <v>0</v>
      </c>
      <c r="G62" s="15">
        <v>0</v>
      </c>
      <c r="H62" s="4">
        <v>0</v>
      </c>
      <c r="I62" s="15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</row>
    <row r="63" spans="1:17" x14ac:dyDescent="0.25">
      <c r="A63" s="31"/>
      <c r="B63" s="34" t="s">
        <v>32</v>
      </c>
      <c r="C63" s="31"/>
      <c r="D63" s="11" t="s">
        <v>1</v>
      </c>
      <c r="E63" s="10">
        <f>E64+E65+E66+E67</f>
        <v>0</v>
      </c>
      <c r="F63" s="10">
        <f t="shared" ref="F63:L63" si="27">F64+F65+F66+F67</f>
        <v>0</v>
      </c>
      <c r="G63" s="10">
        <f t="shared" si="27"/>
        <v>0</v>
      </c>
      <c r="H63" s="10">
        <f t="shared" si="27"/>
        <v>0</v>
      </c>
      <c r="I63" s="10">
        <f t="shared" si="27"/>
        <v>0</v>
      </c>
      <c r="J63" s="10">
        <f t="shared" si="27"/>
        <v>0</v>
      </c>
      <c r="K63" s="10">
        <f t="shared" si="27"/>
        <v>0</v>
      </c>
      <c r="L63" s="10">
        <f t="shared" si="27"/>
        <v>0</v>
      </c>
      <c r="M63" s="10">
        <f t="shared" ref="M63:Q63" si="28">M64+M65+M66+M67</f>
        <v>0</v>
      </c>
      <c r="N63" s="10">
        <f t="shared" si="28"/>
        <v>0</v>
      </c>
      <c r="O63" s="10">
        <f t="shared" si="28"/>
        <v>0</v>
      </c>
      <c r="P63" s="10">
        <f t="shared" si="28"/>
        <v>0</v>
      </c>
      <c r="Q63" s="10">
        <f t="shared" si="28"/>
        <v>0</v>
      </c>
    </row>
    <row r="64" spans="1:17" x14ac:dyDescent="0.25">
      <c r="A64" s="32"/>
      <c r="B64" s="35"/>
      <c r="C64" s="32"/>
      <c r="D64" s="11" t="s">
        <v>4</v>
      </c>
      <c r="E64" s="12">
        <f t="shared" ref="E64:E67" si="29">SUM(F64:Q64)</f>
        <v>0</v>
      </c>
      <c r="F64" s="10">
        <f>F59</f>
        <v>0</v>
      </c>
      <c r="G64" s="10">
        <f t="shared" ref="G64:L64" si="30">G59</f>
        <v>0</v>
      </c>
      <c r="H64" s="10">
        <f t="shared" si="30"/>
        <v>0</v>
      </c>
      <c r="I64" s="10">
        <f t="shared" si="30"/>
        <v>0</v>
      </c>
      <c r="J64" s="10">
        <f t="shared" si="30"/>
        <v>0</v>
      </c>
      <c r="K64" s="10">
        <f t="shared" si="30"/>
        <v>0</v>
      </c>
      <c r="L64" s="10">
        <f t="shared" si="30"/>
        <v>0</v>
      </c>
      <c r="M64" s="10">
        <f t="shared" ref="M64:Q64" si="31">M59</f>
        <v>0</v>
      </c>
      <c r="N64" s="10">
        <f t="shared" si="31"/>
        <v>0</v>
      </c>
      <c r="O64" s="10">
        <f t="shared" si="31"/>
        <v>0</v>
      </c>
      <c r="P64" s="10">
        <f t="shared" si="31"/>
        <v>0</v>
      </c>
      <c r="Q64" s="10">
        <f t="shared" si="31"/>
        <v>0</v>
      </c>
    </row>
    <row r="65" spans="1:17" ht="25.5" x14ac:dyDescent="0.25">
      <c r="A65" s="32"/>
      <c r="B65" s="35"/>
      <c r="C65" s="32"/>
      <c r="D65" s="11" t="s">
        <v>5</v>
      </c>
      <c r="E65" s="12">
        <f t="shared" si="29"/>
        <v>0</v>
      </c>
      <c r="F65" s="10">
        <f t="shared" ref="F65:L67" si="32">F60</f>
        <v>0</v>
      </c>
      <c r="G65" s="10">
        <f t="shared" si="32"/>
        <v>0</v>
      </c>
      <c r="H65" s="10">
        <f t="shared" si="32"/>
        <v>0</v>
      </c>
      <c r="I65" s="10">
        <f t="shared" si="32"/>
        <v>0</v>
      </c>
      <c r="J65" s="10">
        <f t="shared" si="32"/>
        <v>0</v>
      </c>
      <c r="K65" s="10">
        <f t="shared" si="32"/>
        <v>0</v>
      </c>
      <c r="L65" s="10">
        <f t="shared" si="32"/>
        <v>0</v>
      </c>
      <c r="M65" s="10">
        <f t="shared" ref="M65:Q65" si="33">M60</f>
        <v>0</v>
      </c>
      <c r="N65" s="10">
        <f t="shared" si="33"/>
        <v>0</v>
      </c>
      <c r="O65" s="10">
        <f t="shared" si="33"/>
        <v>0</v>
      </c>
      <c r="P65" s="10">
        <f t="shared" si="33"/>
        <v>0</v>
      </c>
      <c r="Q65" s="10">
        <f t="shared" si="33"/>
        <v>0</v>
      </c>
    </row>
    <row r="66" spans="1:17" x14ac:dyDescent="0.25">
      <c r="A66" s="32"/>
      <c r="B66" s="35"/>
      <c r="C66" s="32"/>
      <c r="D66" s="11" t="s">
        <v>6</v>
      </c>
      <c r="E66" s="12">
        <f t="shared" si="29"/>
        <v>0</v>
      </c>
      <c r="F66" s="10">
        <f t="shared" si="32"/>
        <v>0</v>
      </c>
      <c r="G66" s="10">
        <f t="shared" si="32"/>
        <v>0</v>
      </c>
      <c r="H66" s="10">
        <f t="shared" si="32"/>
        <v>0</v>
      </c>
      <c r="I66" s="10">
        <f t="shared" si="32"/>
        <v>0</v>
      </c>
      <c r="J66" s="10">
        <f t="shared" si="32"/>
        <v>0</v>
      </c>
      <c r="K66" s="10">
        <f t="shared" si="32"/>
        <v>0</v>
      </c>
      <c r="L66" s="10">
        <f t="shared" si="32"/>
        <v>0</v>
      </c>
      <c r="M66" s="10">
        <f t="shared" ref="M66:Q66" si="34">M61</f>
        <v>0</v>
      </c>
      <c r="N66" s="10">
        <f t="shared" si="34"/>
        <v>0</v>
      </c>
      <c r="O66" s="10">
        <f t="shared" si="34"/>
        <v>0</v>
      </c>
      <c r="P66" s="10">
        <f t="shared" si="34"/>
        <v>0</v>
      </c>
      <c r="Q66" s="10">
        <f t="shared" si="34"/>
        <v>0</v>
      </c>
    </row>
    <row r="67" spans="1:17" ht="29.25" customHeight="1" x14ac:dyDescent="0.25">
      <c r="A67" s="33"/>
      <c r="B67" s="36"/>
      <c r="C67" s="33"/>
      <c r="D67" s="11" t="s">
        <v>7</v>
      </c>
      <c r="E67" s="12">
        <f t="shared" si="29"/>
        <v>0</v>
      </c>
      <c r="F67" s="10">
        <f t="shared" si="32"/>
        <v>0</v>
      </c>
      <c r="G67" s="10">
        <f t="shared" si="32"/>
        <v>0</v>
      </c>
      <c r="H67" s="10">
        <f t="shared" si="32"/>
        <v>0</v>
      </c>
      <c r="I67" s="10">
        <f t="shared" si="32"/>
        <v>0</v>
      </c>
      <c r="J67" s="10">
        <f t="shared" si="32"/>
        <v>0</v>
      </c>
      <c r="K67" s="10">
        <f t="shared" si="32"/>
        <v>0</v>
      </c>
      <c r="L67" s="10">
        <f t="shared" si="32"/>
        <v>0</v>
      </c>
      <c r="M67" s="10">
        <f t="shared" ref="M67:Q67" si="35">M62</f>
        <v>0</v>
      </c>
      <c r="N67" s="10">
        <f t="shared" si="35"/>
        <v>0</v>
      </c>
      <c r="O67" s="10">
        <f t="shared" si="35"/>
        <v>0</v>
      </c>
      <c r="P67" s="10">
        <f t="shared" si="35"/>
        <v>0</v>
      </c>
      <c r="Q67" s="10">
        <f t="shared" si="35"/>
        <v>0</v>
      </c>
    </row>
    <row r="68" spans="1:17" x14ac:dyDescent="0.25">
      <c r="A68" s="28" t="s">
        <v>27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0"/>
    </row>
    <row r="69" spans="1:17" x14ac:dyDescent="0.25">
      <c r="A69" s="22" t="s">
        <v>19</v>
      </c>
      <c r="B69" s="25" t="s">
        <v>47</v>
      </c>
      <c r="C69" s="22" t="s">
        <v>20</v>
      </c>
      <c r="D69" s="3" t="s">
        <v>1</v>
      </c>
      <c r="E69" s="4">
        <f>E70+E71+E72+E73</f>
        <v>44065069.069999993</v>
      </c>
      <c r="F69" s="4">
        <f t="shared" ref="F69:H69" si="36">F70+F71+F72+F73</f>
        <v>9944024.4800000004</v>
      </c>
      <c r="G69" s="15">
        <f t="shared" si="36"/>
        <v>21151722.149999999</v>
      </c>
      <c r="H69" s="4">
        <f t="shared" si="36"/>
        <v>12969322.439999999</v>
      </c>
      <c r="I69" s="15">
        <f t="shared" ref="I69" si="37">I70+I71+I72+I73</f>
        <v>0</v>
      </c>
      <c r="J69" s="4">
        <f t="shared" ref="J69" si="38">J70+J71+J72+J73</f>
        <v>0</v>
      </c>
      <c r="K69" s="4">
        <f t="shared" ref="K69" si="39">K70+K71+K72+K73</f>
        <v>0</v>
      </c>
      <c r="L69" s="4">
        <f t="shared" ref="L69:P69" si="40">L70+L71+L72+L73</f>
        <v>0</v>
      </c>
      <c r="M69" s="4">
        <f t="shared" si="40"/>
        <v>0</v>
      </c>
      <c r="N69" s="4">
        <f t="shared" si="40"/>
        <v>0</v>
      </c>
      <c r="O69" s="4">
        <f t="shared" si="40"/>
        <v>0</v>
      </c>
      <c r="P69" s="4">
        <f t="shared" si="40"/>
        <v>0</v>
      </c>
      <c r="Q69" s="4">
        <f t="shared" ref="Q69" si="41">Q70+Q71+Q72+Q73</f>
        <v>0</v>
      </c>
    </row>
    <row r="70" spans="1:17" x14ac:dyDescent="0.25">
      <c r="A70" s="23"/>
      <c r="B70" s="26"/>
      <c r="C70" s="23"/>
      <c r="D70" s="3" t="s">
        <v>4</v>
      </c>
      <c r="E70" s="4">
        <f>SUM(F70:Q70)</f>
        <v>0</v>
      </c>
      <c r="F70" s="4">
        <v>0</v>
      </c>
      <c r="G70" s="15">
        <v>0</v>
      </c>
      <c r="H70" s="4">
        <v>0</v>
      </c>
      <c r="I70" s="15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1:17" ht="25.5" x14ac:dyDescent="0.25">
      <c r="A71" s="23"/>
      <c r="B71" s="26"/>
      <c r="C71" s="23"/>
      <c r="D71" s="3" t="s">
        <v>5</v>
      </c>
      <c r="E71" s="4">
        <f t="shared" ref="E71:E103" si="42">SUM(F71:Q71)</f>
        <v>4955674.84</v>
      </c>
      <c r="F71" s="4">
        <v>200000</v>
      </c>
      <c r="G71" s="15">
        <v>2296444.84</v>
      </c>
      <c r="H71" s="4">
        <v>2459230</v>
      </c>
      <c r="I71" s="15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1:17" ht="27.75" customHeight="1" x14ac:dyDescent="0.25">
      <c r="A72" s="23"/>
      <c r="B72" s="26"/>
      <c r="C72" s="23"/>
      <c r="D72" s="3" t="s">
        <v>6</v>
      </c>
      <c r="E72" s="4">
        <f t="shared" si="42"/>
        <v>39109394.229999997</v>
      </c>
      <c r="F72" s="4">
        <v>9744024.4800000004</v>
      </c>
      <c r="G72" s="15">
        <v>18855277.309999999</v>
      </c>
      <c r="H72" s="4">
        <v>10510092.439999999</v>
      </c>
      <c r="I72" s="15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1:17" ht="33" customHeight="1" x14ac:dyDescent="0.25">
      <c r="A73" s="24"/>
      <c r="B73" s="27"/>
      <c r="C73" s="24"/>
      <c r="D73" s="3" t="s">
        <v>7</v>
      </c>
      <c r="E73" s="4">
        <f t="shared" si="42"/>
        <v>0</v>
      </c>
      <c r="F73" s="4">
        <v>0</v>
      </c>
      <c r="G73" s="15">
        <v>0</v>
      </c>
      <c r="H73" s="4">
        <v>0</v>
      </c>
      <c r="I73" s="15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1:17" x14ac:dyDescent="0.25">
      <c r="A74" s="22" t="s">
        <v>49</v>
      </c>
      <c r="B74" s="25" t="s">
        <v>50</v>
      </c>
      <c r="C74" s="22" t="s">
        <v>20</v>
      </c>
      <c r="D74" s="3" t="s">
        <v>1</v>
      </c>
      <c r="E74" s="4">
        <f>E75+E76+E77+E78</f>
        <v>2039320</v>
      </c>
      <c r="F74" s="4">
        <f t="shared" ref="F74:Q74" si="43">F75+F76+F77+F78</f>
        <v>0</v>
      </c>
      <c r="G74" s="15">
        <f t="shared" si="43"/>
        <v>0</v>
      </c>
      <c r="H74" s="4">
        <f t="shared" si="43"/>
        <v>2039320</v>
      </c>
      <c r="I74" s="15">
        <f t="shared" si="43"/>
        <v>0</v>
      </c>
      <c r="J74" s="4">
        <f t="shared" si="43"/>
        <v>0</v>
      </c>
      <c r="K74" s="4">
        <f t="shared" si="43"/>
        <v>0</v>
      </c>
      <c r="L74" s="4">
        <f t="shared" si="43"/>
        <v>0</v>
      </c>
      <c r="M74" s="4">
        <f t="shared" si="43"/>
        <v>0</v>
      </c>
      <c r="N74" s="4">
        <f t="shared" si="43"/>
        <v>0</v>
      </c>
      <c r="O74" s="4">
        <f t="shared" si="43"/>
        <v>0</v>
      </c>
      <c r="P74" s="4">
        <f t="shared" si="43"/>
        <v>0</v>
      </c>
      <c r="Q74" s="4">
        <f t="shared" si="43"/>
        <v>0</v>
      </c>
    </row>
    <row r="75" spans="1:17" x14ac:dyDescent="0.25">
      <c r="A75" s="23"/>
      <c r="B75" s="26"/>
      <c r="C75" s="23"/>
      <c r="D75" s="3" t="s">
        <v>4</v>
      </c>
      <c r="E75" s="4">
        <f>SUM(F75:Q75)</f>
        <v>0</v>
      </c>
      <c r="F75" s="4">
        <v>0</v>
      </c>
      <c r="G75" s="15">
        <v>0</v>
      </c>
      <c r="H75" s="4">
        <v>0</v>
      </c>
      <c r="I75" s="15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</row>
    <row r="76" spans="1:17" ht="30" customHeight="1" x14ac:dyDescent="0.25">
      <c r="A76" s="23"/>
      <c r="B76" s="26"/>
      <c r="C76" s="23"/>
      <c r="D76" s="3" t="s">
        <v>5</v>
      </c>
      <c r="E76" s="4">
        <f t="shared" ref="E76:E78" si="44">SUM(F76:Q76)</f>
        <v>1407320</v>
      </c>
      <c r="F76" s="4">
        <v>0</v>
      </c>
      <c r="G76" s="15">
        <v>0</v>
      </c>
      <c r="H76" s="15">
        <v>1407320</v>
      </c>
      <c r="I76" s="15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</row>
    <row r="77" spans="1:17" ht="27.75" customHeight="1" x14ac:dyDescent="0.25">
      <c r="A77" s="23"/>
      <c r="B77" s="26"/>
      <c r="C77" s="23"/>
      <c r="D77" s="3" t="s">
        <v>6</v>
      </c>
      <c r="E77" s="4">
        <f t="shared" si="44"/>
        <v>632000</v>
      </c>
      <c r="F77" s="4">
        <v>0</v>
      </c>
      <c r="G77" s="15">
        <v>0</v>
      </c>
      <c r="H77" s="15">
        <v>632000</v>
      </c>
      <c r="I77" s="15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</row>
    <row r="78" spans="1:17" ht="33" customHeight="1" x14ac:dyDescent="0.25">
      <c r="A78" s="24"/>
      <c r="B78" s="27"/>
      <c r="C78" s="24"/>
      <c r="D78" s="3" t="s">
        <v>7</v>
      </c>
      <c r="E78" s="4">
        <f t="shared" si="44"/>
        <v>0</v>
      </c>
      <c r="F78" s="4">
        <v>0</v>
      </c>
      <c r="G78" s="15">
        <v>0</v>
      </c>
      <c r="H78" s="4">
        <v>0</v>
      </c>
      <c r="I78" s="15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</row>
    <row r="79" spans="1:17" x14ac:dyDescent="0.25">
      <c r="A79" s="22" t="s">
        <v>28</v>
      </c>
      <c r="B79" s="25" t="s">
        <v>46</v>
      </c>
      <c r="C79" s="22" t="s">
        <v>20</v>
      </c>
      <c r="D79" s="3" t="s">
        <v>1</v>
      </c>
      <c r="E79" s="4">
        <f>E80+E81+E82+E83</f>
        <v>1628470.38</v>
      </c>
      <c r="F79" s="4">
        <f t="shared" ref="F79:G79" si="45">F80+F81+F82+F83</f>
        <v>0</v>
      </c>
      <c r="G79" s="15">
        <f t="shared" si="45"/>
        <v>400000</v>
      </c>
      <c r="H79" s="4">
        <f t="shared" ref="H79" si="46">H80+H81+H82+H83</f>
        <v>370450</v>
      </c>
      <c r="I79" s="15">
        <f t="shared" ref="I79" si="47">I80+I81+I82+I83</f>
        <v>858020.38</v>
      </c>
      <c r="J79" s="4">
        <f t="shared" ref="J79" si="48">J80+J81+J82+J83</f>
        <v>0</v>
      </c>
      <c r="K79" s="4">
        <f t="shared" ref="K79" si="49">K80+K81+K82+K83</f>
        <v>0</v>
      </c>
      <c r="L79" s="4">
        <f t="shared" ref="L79:P79" si="50">L80+L81+L82+L83</f>
        <v>0</v>
      </c>
      <c r="M79" s="4">
        <f t="shared" si="50"/>
        <v>0</v>
      </c>
      <c r="N79" s="4">
        <f t="shared" si="50"/>
        <v>0</v>
      </c>
      <c r="O79" s="4">
        <f t="shared" si="50"/>
        <v>0</v>
      </c>
      <c r="P79" s="4">
        <f t="shared" si="50"/>
        <v>0</v>
      </c>
      <c r="Q79" s="4">
        <f t="shared" ref="Q79" si="51">Q80+Q81+Q82+Q83</f>
        <v>0</v>
      </c>
    </row>
    <row r="80" spans="1:17" x14ac:dyDescent="0.25">
      <c r="A80" s="23"/>
      <c r="B80" s="26"/>
      <c r="C80" s="23"/>
      <c r="D80" s="3" t="s">
        <v>4</v>
      </c>
      <c r="E80" s="4">
        <f t="shared" si="42"/>
        <v>0</v>
      </c>
      <c r="F80" s="4">
        <v>0</v>
      </c>
      <c r="G80" s="15">
        <v>0</v>
      </c>
      <c r="H80" s="4">
        <v>0</v>
      </c>
      <c r="I80" s="15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</row>
    <row r="81" spans="1:17" ht="25.5" x14ac:dyDescent="0.25">
      <c r="A81" s="23"/>
      <c r="B81" s="26"/>
      <c r="C81" s="23"/>
      <c r="D81" s="3" t="s">
        <v>5</v>
      </c>
      <c r="E81" s="4">
        <f t="shared" si="42"/>
        <v>400000</v>
      </c>
      <c r="F81" s="4">
        <v>0</v>
      </c>
      <c r="G81" s="15">
        <v>400000</v>
      </c>
      <c r="H81" s="4">
        <v>0</v>
      </c>
      <c r="I81" s="15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</row>
    <row r="82" spans="1:17" ht="27.2" customHeight="1" x14ac:dyDescent="0.25">
      <c r="A82" s="23"/>
      <c r="B82" s="26"/>
      <c r="C82" s="23"/>
      <c r="D82" s="3" t="s">
        <v>6</v>
      </c>
      <c r="E82" s="4">
        <f t="shared" si="42"/>
        <v>1228470.3799999999</v>
      </c>
      <c r="F82" s="4">
        <v>0</v>
      </c>
      <c r="G82" s="15">
        <v>0</v>
      </c>
      <c r="H82" s="4">
        <v>370450</v>
      </c>
      <c r="I82" s="15">
        <v>858020.38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</row>
    <row r="83" spans="1:17" ht="25.5" x14ac:dyDescent="0.25">
      <c r="A83" s="24"/>
      <c r="B83" s="27"/>
      <c r="C83" s="24"/>
      <c r="D83" s="3" t="s">
        <v>7</v>
      </c>
      <c r="E83" s="4">
        <f t="shared" si="42"/>
        <v>0</v>
      </c>
      <c r="F83" s="4">
        <v>0</v>
      </c>
      <c r="G83" s="15">
        <v>0</v>
      </c>
      <c r="H83" s="4">
        <v>0</v>
      </c>
      <c r="I83" s="15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</row>
    <row r="84" spans="1:17" ht="15.95" customHeight="1" x14ac:dyDescent="0.25">
      <c r="A84" s="46" t="s">
        <v>29</v>
      </c>
      <c r="B84" s="25" t="s">
        <v>48</v>
      </c>
      <c r="C84" s="22" t="s">
        <v>20</v>
      </c>
      <c r="D84" s="3" t="s">
        <v>1</v>
      </c>
      <c r="E84" s="4">
        <f>E85+E86+E87+E88</f>
        <v>0</v>
      </c>
      <c r="F84" s="4">
        <f t="shared" ref="F84:Q84" si="52">F85+F86+F87+F88</f>
        <v>0</v>
      </c>
      <c r="G84" s="15">
        <f t="shared" si="52"/>
        <v>0</v>
      </c>
      <c r="H84" s="4">
        <f t="shared" si="52"/>
        <v>0</v>
      </c>
      <c r="I84" s="15">
        <f t="shared" si="52"/>
        <v>0</v>
      </c>
      <c r="J84" s="4">
        <f t="shared" si="52"/>
        <v>0</v>
      </c>
      <c r="K84" s="4">
        <f t="shared" si="52"/>
        <v>0</v>
      </c>
      <c r="L84" s="4">
        <f t="shared" si="52"/>
        <v>0</v>
      </c>
      <c r="M84" s="4">
        <f t="shared" si="52"/>
        <v>0</v>
      </c>
      <c r="N84" s="4">
        <f t="shared" si="52"/>
        <v>0</v>
      </c>
      <c r="O84" s="4">
        <f t="shared" si="52"/>
        <v>0</v>
      </c>
      <c r="P84" s="4">
        <f t="shared" si="52"/>
        <v>0</v>
      </c>
      <c r="Q84" s="4">
        <f t="shared" si="52"/>
        <v>0</v>
      </c>
    </row>
    <row r="85" spans="1:17" x14ac:dyDescent="0.25">
      <c r="A85" s="46"/>
      <c r="B85" s="26"/>
      <c r="C85" s="23"/>
      <c r="D85" s="3" t="s">
        <v>4</v>
      </c>
      <c r="E85" s="4">
        <f t="shared" si="42"/>
        <v>0</v>
      </c>
      <c r="F85" s="4">
        <v>0</v>
      </c>
      <c r="G85" s="15">
        <v>0</v>
      </c>
      <c r="H85" s="4">
        <v>0</v>
      </c>
      <c r="I85" s="15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</row>
    <row r="86" spans="1:17" ht="25.5" x14ac:dyDescent="0.25">
      <c r="A86" s="46"/>
      <c r="B86" s="26"/>
      <c r="C86" s="23"/>
      <c r="D86" s="3" t="s">
        <v>5</v>
      </c>
      <c r="E86" s="4">
        <f t="shared" si="42"/>
        <v>0</v>
      </c>
      <c r="F86" s="4">
        <v>0</v>
      </c>
      <c r="G86" s="15">
        <v>0</v>
      </c>
      <c r="H86" s="4">
        <v>0</v>
      </c>
      <c r="I86" s="15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</row>
    <row r="87" spans="1:17" x14ac:dyDescent="0.25">
      <c r="A87" s="46"/>
      <c r="B87" s="26"/>
      <c r="C87" s="23"/>
      <c r="D87" s="3" t="s">
        <v>6</v>
      </c>
      <c r="E87" s="4">
        <f t="shared" si="42"/>
        <v>0</v>
      </c>
      <c r="F87" s="4">
        <v>0</v>
      </c>
      <c r="G87" s="15">
        <v>0</v>
      </c>
      <c r="H87" s="4">
        <v>0</v>
      </c>
      <c r="I87" s="15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</row>
    <row r="88" spans="1:17" ht="25.5" x14ac:dyDescent="0.25">
      <c r="A88" s="46"/>
      <c r="B88" s="27"/>
      <c r="C88" s="24"/>
      <c r="D88" s="3" t="s">
        <v>7</v>
      </c>
      <c r="E88" s="4">
        <f t="shared" si="42"/>
        <v>0</v>
      </c>
      <c r="F88" s="4">
        <v>0</v>
      </c>
      <c r="G88" s="15">
        <v>0</v>
      </c>
      <c r="H88" s="4">
        <v>0</v>
      </c>
      <c r="I88" s="15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</row>
    <row r="89" spans="1:17" x14ac:dyDescent="0.25">
      <c r="A89" s="31"/>
      <c r="B89" s="34" t="s">
        <v>33</v>
      </c>
      <c r="C89" s="31"/>
      <c r="D89" s="11" t="s">
        <v>1</v>
      </c>
      <c r="E89" s="10">
        <f>E90+E91+E92+E93</f>
        <v>45693539.450000003</v>
      </c>
      <c r="F89" s="10">
        <f t="shared" ref="F89:Q89" si="53">F90+F91+F92+F93</f>
        <v>9944024.4800000004</v>
      </c>
      <c r="G89" s="10">
        <f t="shared" si="53"/>
        <v>21551722.149999999</v>
      </c>
      <c r="H89" s="10">
        <f t="shared" si="53"/>
        <v>13339772.439999999</v>
      </c>
      <c r="I89" s="10">
        <f t="shared" si="53"/>
        <v>858020.38</v>
      </c>
      <c r="J89" s="10">
        <f t="shared" si="53"/>
        <v>0</v>
      </c>
      <c r="K89" s="10">
        <f t="shared" si="53"/>
        <v>0</v>
      </c>
      <c r="L89" s="10">
        <f t="shared" si="53"/>
        <v>0</v>
      </c>
      <c r="M89" s="10">
        <f t="shared" si="53"/>
        <v>0</v>
      </c>
      <c r="N89" s="10">
        <f t="shared" si="53"/>
        <v>0</v>
      </c>
      <c r="O89" s="10">
        <f t="shared" si="53"/>
        <v>0</v>
      </c>
      <c r="P89" s="10">
        <f t="shared" si="53"/>
        <v>0</v>
      </c>
      <c r="Q89" s="10">
        <f t="shared" si="53"/>
        <v>0</v>
      </c>
    </row>
    <row r="90" spans="1:17" ht="30" customHeight="1" x14ac:dyDescent="0.25">
      <c r="A90" s="32"/>
      <c r="B90" s="35"/>
      <c r="C90" s="32"/>
      <c r="D90" s="11" t="s">
        <v>4</v>
      </c>
      <c r="E90" s="12">
        <f t="shared" ref="E90:E93" si="54">SUM(F90:Q90)</f>
        <v>0</v>
      </c>
      <c r="F90" s="10">
        <f>F70+F80+F85</f>
        <v>0</v>
      </c>
      <c r="G90" s="10">
        <f t="shared" ref="G90:Q90" si="55">G70+G80+G85</f>
        <v>0</v>
      </c>
      <c r="H90" s="10">
        <f t="shared" si="55"/>
        <v>0</v>
      </c>
      <c r="I90" s="10">
        <f t="shared" si="55"/>
        <v>0</v>
      </c>
      <c r="J90" s="10">
        <f t="shared" si="55"/>
        <v>0</v>
      </c>
      <c r="K90" s="10">
        <f t="shared" si="55"/>
        <v>0</v>
      </c>
      <c r="L90" s="10">
        <f t="shared" si="55"/>
        <v>0</v>
      </c>
      <c r="M90" s="10">
        <f t="shared" ref="M90:P90" si="56">M91+M92+M93+M94</f>
        <v>0</v>
      </c>
      <c r="N90" s="10">
        <f t="shared" si="56"/>
        <v>0</v>
      </c>
      <c r="O90" s="10">
        <f t="shared" si="56"/>
        <v>0</v>
      </c>
      <c r="P90" s="10">
        <f t="shared" si="56"/>
        <v>0</v>
      </c>
      <c r="Q90" s="10">
        <f t="shared" si="55"/>
        <v>0</v>
      </c>
    </row>
    <row r="91" spans="1:17" ht="31.5" customHeight="1" x14ac:dyDescent="0.25">
      <c r="A91" s="32"/>
      <c r="B91" s="35"/>
      <c r="C91" s="32"/>
      <c r="D91" s="11" t="s">
        <v>5</v>
      </c>
      <c r="E91" s="12">
        <f t="shared" si="54"/>
        <v>5355674.84</v>
      </c>
      <c r="F91" s="10">
        <f>F71+F81+F86</f>
        <v>200000</v>
      </c>
      <c r="G91" s="10">
        <f t="shared" ref="G91:L93" si="57">G71+G81+G86</f>
        <v>2696444.84</v>
      </c>
      <c r="H91" s="10">
        <f t="shared" si="57"/>
        <v>2459230</v>
      </c>
      <c r="I91" s="10">
        <f t="shared" si="57"/>
        <v>0</v>
      </c>
      <c r="J91" s="10">
        <f t="shared" si="57"/>
        <v>0</v>
      </c>
      <c r="K91" s="10">
        <f t="shared" si="57"/>
        <v>0</v>
      </c>
      <c r="L91" s="10">
        <f t="shared" si="57"/>
        <v>0</v>
      </c>
      <c r="M91" s="10">
        <f t="shared" ref="M91:P91" si="58">M92+M93+M94+M95</f>
        <v>0</v>
      </c>
      <c r="N91" s="10">
        <f t="shared" si="58"/>
        <v>0</v>
      </c>
      <c r="O91" s="10">
        <f t="shared" si="58"/>
        <v>0</v>
      </c>
      <c r="P91" s="10">
        <f t="shared" si="58"/>
        <v>0</v>
      </c>
      <c r="Q91" s="10">
        <f>Q71+Q81+Q86</f>
        <v>0</v>
      </c>
    </row>
    <row r="92" spans="1:17" x14ac:dyDescent="0.25">
      <c r="A92" s="32"/>
      <c r="B92" s="35"/>
      <c r="C92" s="32"/>
      <c r="D92" s="11" t="s">
        <v>6</v>
      </c>
      <c r="E92" s="12">
        <f t="shared" si="54"/>
        <v>40337864.609999999</v>
      </c>
      <c r="F92" s="10">
        <f>F72+F82+F87</f>
        <v>9744024.4800000004</v>
      </c>
      <c r="G92" s="10">
        <f t="shared" si="57"/>
        <v>18855277.309999999</v>
      </c>
      <c r="H92" s="10">
        <f t="shared" si="57"/>
        <v>10880542.439999999</v>
      </c>
      <c r="I92" s="10">
        <f t="shared" si="57"/>
        <v>858020.38</v>
      </c>
      <c r="J92" s="10">
        <f t="shared" si="57"/>
        <v>0</v>
      </c>
      <c r="K92" s="10">
        <f t="shared" si="57"/>
        <v>0</v>
      </c>
      <c r="L92" s="10">
        <f t="shared" si="57"/>
        <v>0</v>
      </c>
      <c r="M92" s="10">
        <f t="shared" ref="M92:P92" si="59">M93+M94+M95+M96</f>
        <v>0</v>
      </c>
      <c r="N92" s="10">
        <f t="shared" si="59"/>
        <v>0</v>
      </c>
      <c r="O92" s="10">
        <f t="shared" si="59"/>
        <v>0</v>
      </c>
      <c r="P92" s="10">
        <f t="shared" si="59"/>
        <v>0</v>
      </c>
      <c r="Q92" s="10">
        <f>Q72+Q82+Q87</f>
        <v>0</v>
      </c>
    </row>
    <row r="93" spans="1:17" ht="25.5" x14ac:dyDescent="0.25">
      <c r="A93" s="33"/>
      <c r="B93" s="36"/>
      <c r="C93" s="33"/>
      <c r="D93" s="11" t="s">
        <v>7</v>
      </c>
      <c r="E93" s="12">
        <f t="shared" si="54"/>
        <v>0</v>
      </c>
      <c r="F93" s="10">
        <f>F73+F83+F88</f>
        <v>0</v>
      </c>
      <c r="G93" s="10">
        <f t="shared" si="57"/>
        <v>0</v>
      </c>
      <c r="H93" s="10">
        <f t="shared" si="57"/>
        <v>0</v>
      </c>
      <c r="I93" s="10">
        <f t="shared" si="57"/>
        <v>0</v>
      </c>
      <c r="J93" s="10">
        <f t="shared" si="57"/>
        <v>0</v>
      </c>
      <c r="K93" s="10">
        <f t="shared" si="57"/>
        <v>0</v>
      </c>
      <c r="L93" s="10">
        <f t="shared" si="57"/>
        <v>0</v>
      </c>
      <c r="M93" s="10">
        <f t="shared" ref="M93:P93" si="60">M94+M95+M96+M97</f>
        <v>0</v>
      </c>
      <c r="N93" s="10">
        <f t="shared" si="60"/>
        <v>0</v>
      </c>
      <c r="O93" s="10">
        <f t="shared" si="60"/>
        <v>0</v>
      </c>
      <c r="P93" s="10">
        <f t="shared" si="60"/>
        <v>0</v>
      </c>
      <c r="Q93" s="10">
        <f>Q73+Q83+Q88</f>
        <v>0</v>
      </c>
    </row>
    <row r="94" spans="1:17" ht="15.95" customHeight="1" x14ac:dyDescent="0.25">
      <c r="A94" s="22"/>
      <c r="B94" s="47" t="s">
        <v>31</v>
      </c>
      <c r="C94" s="46"/>
      <c r="D94" s="3" t="s">
        <v>1</v>
      </c>
      <c r="E94" s="4">
        <f>E95+E96+E97+E98</f>
        <v>0</v>
      </c>
      <c r="F94" s="4">
        <f t="shared" ref="F94:Q94" si="61">F95+F96+F97+F98</f>
        <v>0</v>
      </c>
      <c r="G94" s="15">
        <f t="shared" si="61"/>
        <v>0</v>
      </c>
      <c r="H94" s="4">
        <f t="shared" si="61"/>
        <v>0</v>
      </c>
      <c r="I94" s="15">
        <f t="shared" si="61"/>
        <v>0</v>
      </c>
      <c r="J94" s="4">
        <f t="shared" si="61"/>
        <v>0</v>
      </c>
      <c r="K94" s="4">
        <f t="shared" si="61"/>
        <v>0</v>
      </c>
      <c r="L94" s="4">
        <f t="shared" si="61"/>
        <v>0</v>
      </c>
      <c r="M94" s="4">
        <f t="shared" si="61"/>
        <v>0</v>
      </c>
      <c r="N94" s="4">
        <f t="shared" si="61"/>
        <v>0</v>
      </c>
      <c r="O94" s="4">
        <f t="shared" si="61"/>
        <v>0</v>
      </c>
      <c r="P94" s="4">
        <f t="shared" si="61"/>
        <v>0</v>
      </c>
      <c r="Q94" s="4">
        <f t="shared" si="61"/>
        <v>0</v>
      </c>
    </row>
    <row r="95" spans="1:17" x14ac:dyDescent="0.25">
      <c r="A95" s="23"/>
      <c r="B95" s="48"/>
      <c r="C95" s="46"/>
      <c r="D95" s="3" t="s">
        <v>4</v>
      </c>
      <c r="E95" s="4">
        <f>SUM(F95:Q95)</f>
        <v>0</v>
      </c>
      <c r="F95" s="4">
        <v>0</v>
      </c>
      <c r="G95" s="15">
        <v>0</v>
      </c>
      <c r="H95" s="4">
        <v>0</v>
      </c>
      <c r="I95" s="15">
        <f t="shared" ref="I95:L95" si="62">I69+I84</f>
        <v>0</v>
      </c>
      <c r="J95" s="4">
        <f t="shared" si="62"/>
        <v>0</v>
      </c>
      <c r="K95" s="4">
        <f t="shared" si="62"/>
        <v>0</v>
      </c>
      <c r="L95" s="4">
        <f t="shared" si="62"/>
        <v>0</v>
      </c>
      <c r="M95" s="4">
        <f t="shared" ref="M95:Q95" si="63">M69+M84</f>
        <v>0</v>
      </c>
      <c r="N95" s="4">
        <f t="shared" si="63"/>
        <v>0</v>
      </c>
      <c r="O95" s="4">
        <f t="shared" si="63"/>
        <v>0</v>
      </c>
      <c r="P95" s="4">
        <f t="shared" si="63"/>
        <v>0</v>
      </c>
      <c r="Q95" s="4">
        <f t="shared" si="63"/>
        <v>0</v>
      </c>
    </row>
    <row r="96" spans="1:17" ht="25.5" x14ac:dyDescent="0.25">
      <c r="A96" s="23"/>
      <c r="B96" s="48"/>
      <c r="C96" s="46"/>
      <c r="D96" s="3" t="s">
        <v>5</v>
      </c>
      <c r="E96" s="4">
        <f t="shared" ref="E96:E98" si="64">SUM(F96:Q96)</f>
        <v>0</v>
      </c>
      <c r="F96" s="4">
        <v>0</v>
      </c>
      <c r="G96" s="15">
        <v>0</v>
      </c>
      <c r="H96" s="4">
        <v>0</v>
      </c>
      <c r="I96" s="15">
        <f>I70+I85</f>
        <v>0</v>
      </c>
      <c r="J96" s="4">
        <f>J70+J85</f>
        <v>0</v>
      </c>
      <c r="K96" s="4">
        <f>K70+K85</f>
        <v>0</v>
      </c>
      <c r="L96" s="4">
        <f>L70+L85</f>
        <v>0</v>
      </c>
      <c r="M96" s="4">
        <f t="shared" ref="M96:Q96" si="65">M70+M85</f>
        <v>0</v>
      </c>
      <c r="N96" s="4">
        <f t="shared" si="65"/>
        <v>0</v>
      </c>
      <c r="O96" s="4">
        <f t="shared" si="65"/>
        <v>0</v>
      </c>
      <c r="P96" s="4">
        <f t="shared" si="65"/>
        <v>0</v>
      </c>
      <c r="Q96" s="4">
        <f t="shared" si="65"/>
        <v>0</v>
      </c>
    </row>
    <row r="97" spans="1:17" x14ac:dyDescent="0.25">
      <c r="A97" s="23"/>
      <c r="B97" s="48"/>
      <c r="C97" s="46"/>
      <c r="D97" s="3" t="s">
        <v>6</v>
      </c>
      <c r="E97" s="4">
        <f t="shared" si="64"/>
        <v>0</v>
      </c>
      <c r="F97" s="4">
        <v>0</v>
      </c>
      <c r="G97" s="15">
        <v>0</v>
      </c>
      <c r="H97" s="4">
        <v>0</v>
      </c>
      <c r="I97" s="15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</row>
    <row r="98" spans="1:17" ht="25.5" x14ac:dyDescent="0.25">
      <c r="A98" s="24"/>
      <c r="B98" s="49"/>
      <c r="C98" s="46"/>
      <c r="D98" s="3" t="s">
        <v>7</v>
      </c>
      <c r="E98" s="4">
        <f t="shared" si="64"/>
        <v>0</v>
      </c>
      <c r="F98" s="4">
        <v>0</v>
      </c>
      <c r="G98" s="15">
        <v>0</v>
      </c>
      <c r="H98" s="4">
        <v>0</v>
      </c>
      <c r="I98" s="15">
        <f t="shared" ref="I98:L98" si="66">I72+I87</f>
        <v>0</v>
      </c>
      <c r="J98" s="4">
        <f t="shared" si="66"/>
        <v>0</v>
      </c>
      <c r="K98" s="4">
        <f t="shared" si="66"/>
        <v>0</v>
      </c>
      <c r="L98" s="4">
        <f t="shared" si="66"/>
        <v>0</v>
      </c>
      <c r="M98" s="4">
        <f t="shared" ref="M98:Q98" si="67">M72+M87</f>
        <v>0</v>
      </c>
      <c r="N98" s="4">
        <f t="shared" si="67"/>
        <v>0</v>
      </c>
      <c r="O98" s="4">
        <f t="shared" si="67"/>
        <v>0</v>
      </c>
      <c r="P98" s="4">
        <f t="shared" si="67"/>
        <v>0</v>
      </c>
      <c r="Q98" s="4">
        <f t="shared" si="67"/>
        <v>0</v>
      </c>
    </row>
    <row r="99" spans="1:17" s="9" customFormat="1" ht="30.75" customHeight="1" x14ac:dyDescent="0.25">
      <c r="A99" s="31"/>
      <c r="B99" s="34" t="s">
        <v>9</v>
      </c>
      <c r="C99" s="31"/>
      <c r="D99" s="11" t="s">
        <v>1</v>
      </c>
      <c r="E99" s="10">
        <f>E100+E101+E102+E103</f>
        <v>4590357138.0799999</v>
      </c>
      <c r="F99" s="10">
        <f t="shared" ref="F99:H99" si="68">F100+F101+F102+F103</f>
        <v>617853722.60000002</v>
      </c>
      <c r="G99" s="10">
        <f t="shared" si="68"/>
        <v>699013666.31000006</v>
      </c>
      <c r="H99" s="10">
        <f t="shared" si="68"/>
        <v>748732246.52999997</v>
      </c>
      <c r="I99" s="10">
        <f t="shared" ref="I99" si="69">I100+I101+I102+I103</f>
        <v>706604772.63999999</v>
      </c>
      <c r="J99" s="10">
        <f t="shared" ref="J99" si="70">J100+J101+J102+J103</f>
        <v>690603850</v>
      </c>
      <c r="K99" s="10">
        <f t="shared" ref="K99" si="71">K100+K101+K102+K103</f>
        <v>689952440</v>
      </c>
      <c r="L99" s="10">
        <f t="shared" ref="L99:Q99" si="72">L100+L101+L102+L103</f>
        <v>72932740</v>
      </c>
      <c r="M99" s="10">
        <f t="shared" si="72"/>
        <v>72932740</v>
      </c>
      <c r="N99" s="10">
        <f t="shared" si="72"/>
        <v>72932740</v>
      </c>
      <c r="O99" s="10">
        <f t="shared" si="72"/>
        <v>72932740</v>
      </c>
      <c r="P99" s="10">
        <f t="shared" si="72"/>
        <v>72932740</v>
      </c>
      <c r="Q99" s="10">
        <f t="shared" si="72"/>
        <v>72932740</v>
      </c>
    </row>
    <row r="100" spans="1:17" s="9" customFormat="1" ht="30" customHeight="1" x14ac:dyDescent="0.25">
      <c r="A100" s="32"/>
      <c r="B100" s="35"/>
      <c r="C100" s="32"/>
      <c r="D100" s="11" t="s">
        <v>4</v>
      </c>
      <c r="E100" s="12">
        <f t="shared" si="42"/>
        <v>84753437.780000001</v>
      </c>
      <c r="F100" s="10">
        <f t="shared" ref="F100:J100" si="73">F53+F64+F90</f>
        <v>0</v>
      </c>
      <c r="G100" s="10">
        <f t="shared" si="73"/>
        <v>5509237.7800000003</v>
      </c>
      <c r="H100" s="10">
        <f t="shared" si="73"/>
        <v>17996800</v>
      </c>
      <c r="I100" s="10">
        <f t="shared" si="73"/>
        <v>20426600</v>
      </c>
      <c r="J100" s="10">
        <f t="shared" si="73"/>
        <v>20020800</v>
      </c>
      <c r="K100" s="10">
        <f t="shared" ref="K100:Q100" si="74">K53+K64+K90</f>
        <v>20800000</v>
      </c>
      <c r="L100" s="10">
        <f t="shared" si="74"/>
        <v>0</v>
      </c>
      <c r="M100" s="10">
        <f t="shared" si="74"/>
        <v>0</v>
      </c>
      <c r="N100" s="10">
        <f t="shared" si="74"/>
        <v>0</v>
      </c>
      <c r="O100" s="10">
        <f t="shared" si="74"/>
        <v>0</v>
      </c>
      <c r="P100" s="10">
        <f t="shared" si="74"/>
        <v>0</v>
      </c>
      <c r="Q100" s="10">
        <f t="shared" si="74"/>
        <v>0</v>
      </c>
    </row>
    <row r="101" spans="1:17" s="9" customFormat="1" ht="25.5" x14ac:dyDescent="0.25">
      <c r="A101" s="32"/>
      <c r="B101" s="35"/>
      <c r="C101" s="32"/>
      <c r="D101" s="11" t="s">
        <v>5</v>
      </c>
      <c r="E101" s="12">
        <f t="shared" si="42"/>
        <v>3421454537.0599999</v>
      </c>
      <c r="F101" s="10">
        <f t="shared" ref="F101:J101" si="75">F54+F65+F91</f>
        <v>492520000</v>
      </c>
      <c r="G101" s="10">
        <f t="shared" si="75"/>
        <v>554499907.06000006</v>
      </c>
      <c r="H101" s="10">
        <f t="shared" si="75"/>
        <v>585430130</v>
      </c>
      <c r="I101" s="10">
        <f t="shared" si="75"/>
        <v>596753600</v>
      </c>
      <c r="J101" s="10">
        <f t="shared" si="75"/>
        <v>596031200</v>
      </c>
      <c r="K101" s="10">
        <f t="shared" ref="K101:Q101" si="76">K54+K65+K91</f>
        <v>596219700</v>
      </c>
      <c r="L101" s="10">
        <f t="shared" si="76"/>
        <v>0</v>
      </c>
      <c r="M101" s="10">
        <f t="shared" si="76"/>
        <v>0</v>
      </c>
      <c r="N101" s="10">
        <f t="shared" si="76"/>
        <v>0</v>
      </c>
      <c r="O101" s="10">
        <f t="shared" si="76"/>
        <v>0</v>
      </c>
      <c r="P101" s="10">
        <f t="shared" si="76"/>
        <v>0</v>
      </c>
      <c r="Q101" s="10">
        <f t="shared" si="76"/>
        <v>0</v>
      </c>
    </row>
    <row r="102" spans="1:17" s="9" customFormat="1" ht="28.5" customHeight="1" x14ac:dyDescent="0.25">
      <c r="A102" s="32"/>
      <c r="B102" s="35"/>
      <c r="C102" s="32"/>
      <c r="D102" s="11" t="s">
        <v>6</v>
      </c>
      <c r="E102" s="12">
        <f t="shared" si="42"/>
        <v>1084149163.24</v>
      </c>
      <c r="F102" s="10">
        <f t="shared" ref="F102:Q102" si="77">F55+F66+F92</f>
        <v>125333722.59999999</v>
      </c>
      <c r="G102" s="10">
        <f t="shared" si="77"/>
        <v>139004521.47</v>
      </c>
      <c r="H102" s="10">
        <f t="shared" si="77"/>
        <v>145305316.53</v>
      </c>
      <c r="I102" s="10">
        <f t="shared" si="77"/>
        <v>89424572.640000001</v>
      </c>
      <c r="J102" s="10">
        <f t="shared" si="77"/>
        <v>74551850</v>
      </c>
      <c r="K102" s="10">
        <f t="shared" si="77"/>
        <v>72932740</v>
      </c>
      <c r="L102" s="10">
        <f t="shared" si="77"/>
        <v>72932740</v>
      </c>
      <c r="M102" s="10">
        <f t="shared" si="77"/>
        <v>72932740</v>
      </c>
      <c r="N102" s="10">
        <f t="shared" si="77"/>
        <v>72932740</v>
      </c>
      <c r="O102" s="10">
        <f t="shared" si="77"/>
        <v>72932740</v>
      </c>
      <c r="P102" s="10">
        <f t="shared" si="77"/>
        <v>72932740</v>
      </c>
      <c r="Q102" s="10">
        <f t="shared" si="77"/>
        <v>72932740</v>
      </c>
    </row>
    <row r="103" spans="1:17" s="9" customFormat="1" ht="25.5" x14ac:dyDescent="0.25">
      <c r="A103" s="33"/>
      <c r="B103" s="36"/>
      <c r="C103" s="33"/>
      <c r="D103" s="11" t="s">
        <v>7</v>
      </c>
      <c r="E103" s="12">
        <f t="shared" si="42"/>
        <v>0</v>
      </c>
      <c r="F103" s="10">
        <f t="shared" ref="F103:Q103" si="78">F56+F67+F93</f>
        <v>0</v>
      </c>
      <c r="G103" s="10">
        <f t="shared" si="78"/>
        <v>0</v>
      </c>
      <c r="H103" s="10">
        <f t="shared" si="78"/>
        <v>0</v>
      </c>
      <c r="I103" s="10">
        <f t="shared" si="78"/>
        <v>0</v>
      </c>
      <c r="J103" s="10">
        <f t="shared" si="78"/>
        <v>0</v>
      </c>
      <c r="K103" s="10">
        <f t="shared" si="78"/>
        <v>0</v>
      </c>
      <c r="L103" s="10">
        <f t="shared" si="78"/>
        <v>0</v>
      </c>
      <c r="M103" s="10">
        <f t="shared" si="78"/>
        <v>0</v>
      </c>
      <c r="N103" s="10">
        <f t="shared" si="78"/>
        <v>0</v>
      </c>
      <c r="O103" s="10">
        <f t="shared" si="78"/>
        <v>0</v>
      </c>
      <c r="P103" s="10">
        <f t="shared" si="78"/>
        <v>0</v>
      </c>
      <c r="Q103" s="10">
        <f t="shared" si="78"/>
        <v>0</v>
      </c>
    </row>
    <row r="104" spans="1:17" ht="30.75" customHeight="1" x14ac:dyDescent="0.25">
      <c r="A104" s="22"/>
      <c r="B104" s="47" t="s">
        <v>10</v>
      </c>
      <c r="C104" s="46"/>
      <c r="D104" s="3" t="s">
        <v>1</v>
      </c>
      <c r="E104" s="4">
        <v>0</v>
      </c>
      <c r="F104" s="4">
        <v>0</v>
      </c>
      <c r="G104" s="15">
        <v>0</v>
      </c>
      <c r="H104" s="4">
        <v>0</v>
      </c>
      <c r="I104" s="15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</row>
    <row r="105" spans="1:17" ht="21.75" customHeight="1" x14ac:dyDescent="0.25">
      <c r="A105" s="23"/>
      <c r="B105" s="48"/>
      <c r="C105" s="46"/>
      <c r="D105" s="3" t="s">
        <v>4</v>
      </c>
      <c r="E105" s="4">
        <f t="shared" ref="E105:L105" si="79">E70+E80</f>
        <v>0</v>
      </c>
      <c r="F105" s="4">
        <f t="shared" si="79"/>
        <v>0</v>
      </c>
      <c r="G105" s="15">
        <f t="shared" si="79"/>
        <v>0</v>
      </c>
      <c r="H105" s="4">
        <f t="shared" si="79"/>
        <v>0</v>
      </c>
      <c r="I105" s="15">
        <f t="shared" si="79"/>
        <v>0</v>
      </c>
      <c r="J105" s="4">
        <f t="shared" si="79"/>
        <v>0</v>
      </c>
      <c r="K105" s="4">
        <f t="shared" si="79"/>
        <v>0</v>
      </c>
      <c r="L105" s="4">
        <f t="shared" si="79"/>
        <v>0</v>
      </c>
      <c r="M105" s="4">
        <f t="shared" ref="M105:Q105" si="80">M70+M80</f>
        <v>0</v>
      </c>
      <c r="N105" s="4">
        <f t="shared" si="80"/>
        <v>0</v>
      </c>
      <c r="O105" s="4">
        <f t="shared" si="80"/>
        <v>0</v>
      </c>
      <c r="P105" s="4">
        <f t="shared" si="80"/>
        <v>0</v>
      </c>
      <c r="Q105" s="4">
        <f t="shared" si="80"/>
        <v>0</v>
      </c>
    </row>
    <row r="106" spans="1:17" ht="30" customHeight="1" x14ac:dyDescent="0.25">
      <c r="A106" s="23"/>
      <c r="B106" s="48"/>
      <c r="C106" s="46"/>
      <c r="D106" s="3" t="s">
        <v>5</v>
      </c>
      <c r="E106" s="4">
        <v>0</v>
      </c>
      <c r="F106" s="4">
        <v>0</v>
      </c>
      <c r="G106" s="15">
        <v>0</v>
      </c>
      <c r="H106" s="4">
        <v>0</v>
      </c>
      <c r="I106" s="15">
        <f t="shared" ref="I106:L106" si="81">I71+I81</f>
        <v>0</v>
      </c>
      <c r="J106" s="4">
        <f t="shared" si="81"/>
        <v>0</v>
      </c>
      <c r="K106" s="4">
        <f t="shared" si="81"/>
        <v>0</v>
      </c>
      <c r="L106" s="4">
        <f t="shared" si="81"/>
        <v>0</v>
      </c>
      <c r="M106" s="4">
        <f t="shared" ref="M106:Q106" si="82">M71+M81</f>
        <v>0</v>
      </c>
      <c r="N106" s="4">
        <f t="shared" si="82"/>
        <v>0</v>
      </c>
      <c r="O106" s="4">
        <f t="shared" si="82"/>
        <v>0</v>
      </c>
      <c r="P106" s="4">
        <f t="shared" si="82"/>
        <v>0</v>
      </c>
      <c r="Q106" s="4">
        <f t="shared" si="82"/>
        <v>0</v>
      </c>
    </row>
    <row r="107" spans="1:17" ht="28.5" customHeight="1" x14ac:dyDescent="0.25">
      <c r="A107" s="23"/>
      <c r="B107" s="48"/>
      <c r="C107" s="46"/>
      <c r="D107" s="3" t="s">
        <v>6</v>
      </c>
      <c r="E107" s="4">
        <v>0</v>
      </c>
      <c r="F107" s="4">
        <v>0</v>
      </c>
      <c r="G107" s="15">
        <v>0</v>
      </c>
      <c r="H107" s="4">
        <v>0</v>
      </c>
      <c r="I107" s="15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</row>
    <row r="108" spans="1:17" ht="25.5" x14ac:dyDescent="0.25">
      <c r="A108" s="24"/>
      <c r="B108" s="49"/>
      <c r="C108" s="46"/>
      <c r="D108" s="3" t="s">
        <v>7</v>
      </c>
      <c r="E108" s="4">
        <f t="shared" ref="E108:L108" si="83">E73+E83</f>
        <v>0</v>
      </c>
      <c r="F108" s="4">
        <f t="shared" si="83"/>
        <v>0</v>
      </c>
      <c r="G108" s="15">
        <f t="shared" si="83"/>
        <v>0</v>
      </c>
      <c r="H108" s="4">
        <f t="shared" si="83"/>
        <v>0</v>
      </c>
      <c r="I108" s="15">
        <f t="shared" si="83"/>
        <v>0</v>
      </c>
      <c r="J108" s="4">
        <f t="shared" si="83"/>
        <v>0</v>
      </c>
      <c r="K108" s="4">
        <f t="shared" si="83"/>
        <v>0</v>
      </c>
      <c r="L108" s="4">
        <f t="shared" si="83"/>
        <v>0</v>
      </c>
      <c r="M108" s="4">
        <f t="shared" ref="M108:Q108" si="84">M73+M83</f>
        <v>0</v>
      </c>
      <c r="N108" s="4">
        <f t="shared" si="84"/>
        <v>0</v>
      </c>
      <c r="O108" s="4">
        <f t="shared" si="84"/>
        <v>0</v>
      </c>
      <c r="P108" s="4">
        <f t="shared" si="84"/>
        <v>0</v>
      </c>
      <c r="Q108" s="4">
        <f t="shared" si="84"/>
        <v>0</v>
      </c>
    </row>
    <row r="109" spans="1:17" ht="30.75" customHeight="1" x14ac:dyDescent="0.25">
      <c r="A109" s="22"/>
      <c r="B109" s="47" t="s">
        <v>3</v>
      </c>
      <c r="C109" s="46"/>
      <c r="D109" s="3" t="s">
        <v>1</v>
      </c>
      <c r="E109" s="4">
        <f>E99</f>
        <v>4590357138.0799999</v>
      </c>
      <c r="F109" s="4">
        <f t="shared" ref="F109:Q109" si="85">F99</f>
        <v>617853722.60000002</v>
      </c>
      <c r="G109" s="15">
        <f t="shared" si="85"/>
        <v>699013666.31000006</v>
      </c>
      <c r="H109" s="4">
        <f t="shared" si="85"/>
        <v>748732246.52999997</v>
      </c>
      <c r="I109" s="15">
        <f t="shared" si="85"/>
        <v>706604772.63999999</v>
      </c>
      <c r="J109" s="4">
        <f t="shared" si="85"/>
        <v>690603850</v>
      </c>
      <c r="K109" s="4">
        <f t="shared" si="85"/>
        <v>689952440</v>
      </c>
      <c r="L109" s="4">
        <f t="shared" si="85"/>
        <v>72932740</v>
      </c>
      <c r="M109" s="4">
        <f t="shared" si="85"/>
        <v>72932740</v>
      </c>
      <c r="N109" s="4">
        <f t="shared" si="85"/>
        <v>72932740</v>
      </c>
      <c r="O109" s="4">
        <f t="shared" si="85"/>
        <v>72932740</v>
      </c>
      <c r="P109" s="4">
        <f t="shared" si="85"/>
        <v>72932740</v>
      </c>
      <c r="Q109" s="4">
        <f t="shared" si="85"/>
        <v>72932740</v>
      </c>
    </row>
    <row r="110" spans="1:17" ht="21.75" customHeight="1" x14ac:dyDescent="0.25">
      <c r="A110" s="23"/>
      <c r="B110" s="48"/>
      <c r="C110" s="46"/>
      <c r="D110" s="3" t="s">
        <v>4</v>
      </c>
      <c r="E110" s="4">
        <f t="shared" ref="E110:Q114" si="86">E100</f>
        <v>84753437.780000001</v>
      </c>
      <c r="F110" s="4">
        <f t="shared" si="86"/>
        <v>0</v>
      </c>
      <c r="G110" s="15">
        <f t="shared" si="86"/>
        <v>5509237.7800000003</v>
      </c>
      <c r="H110" s="4">
        <f t="shared" si="86"/>
        <v>17996800</v>
      </c>
      <c r="I110" s="15">
        <f t="shared" si="86"/>
        <v>20426600</v>
      </c>
      <c r="J110" s="4">
        <f t="shared" si="86"/>
        <v>20020800</v>
      </c>
      <c r="K110" s="4">
        <f t="shared" si="86"/>
        <v>20800000</v>
      </c>
      <c r="L110" s="4">
        <f t="shared" si="86"/>
        <v>0</v>
      </c>
      <c r="M110" s="4">
        <f t="shared" ref="M110:Q110" si="87">M100</f>
        <v>0</v>
      </c>
      <c r="N110" s="4">
        <f t="shared" si="87"/>
        <v>0</v>
      </c>
      <c r="O110" s="4">
        <f t="shared" si="87"/>
        <v>0</v>
      </c>
      <c r="P110" s="4">
        <f t="shared" si="87"/>
        <v>0</v>
      </c>
      <c r="Q110" s="4">
        <f t="shared" si="87"/>
        <v>0</v>
      </c>
    </row>
    <row r="111" spans="1:17" ht="30" customHeight="1" x14ac:dyDescent="0.25">
      <c r="A111" s="23"/>
      <c r="B111" s="48"/>
      <c r="C111" s="46"/>
      <c r="D111" s="3" t="s">
        <v>5</v>
      </c>
      <c r="E111" s="4">
        <f t="shared" si="86"/>
        <v>3421454537.0599999</v>
      </c>
      <c r="F111" s="4">
        <f t="shared" si="86"/>
        <v>492520000</v>
      </c>
      <c r="G111" s="15">
        <f t="shared" si="86"/>
        <v>554499907.06000006</v>
      </c>
      <c r="H111" s="4">
        <f t="shared" si="86"/>
        <v>585430130</v>
      </c>
      <c r="I111" s="15">
        <f t="shared" si="86"/>
        <v>596753600</v>
      </c>
      <c r="J111" s="4">
        <f t="shared" si="86"/>
        <v>596031200</v>
      </c>
      <c r="K111" s="4">
        <f t="shared" si="86"/>
        <v>596219700</v>
      </c>
      <c r="L111" s="4">
        <f t="shared" si="86"/>
        <v>0</v>
      </c>
      <c r="M111" s="4">
        <f t="shared" ref="M111:Q111" si="88">M101</f>
        <v>0</v>
      </c>
      <c r="N111" s="4">
        <f t="shared" si="88"/>
        <v>0</v>
      </c>
      <c r="O111" s="4">
        <f t="shared" si="88"/>
        <v>0</v>
      </c>
      <c r="P111" s="4">
        <f t="shared" si="88"/>
        <v>0</v>
      </c>
      <c r="Q111" s="4">
        <f t="shared" si="88"/>
        <v>0</v>
      </c>
    </row>
    <row r="112" spans="1:17" ht="28.5" customHeight="1" x14ac:dyDescent="0.25">
      <c r="A112" s="23"/>
      <c r="B112" s="48"/>
      <c r="C112" s="46"/>
      <c r="D112" s="3" t="s">
        <v>6</v>
      </c>
      <c r="E112" s="4">
        <f t="shared" si="86"/>
        <v>1084149163.24</v>
      </c>
      <c r="F112" s="4">
        <f t="shared" si="86"/>
        <v>125333722.59999999</v>
      </c>
      <c r="G112" s="15">
        <f t="shared" si="86"/>
        <v>139004521.47</v>
      </c>
      <c r="H112" s="4">
        <f t="shared" si="86"/>
        <v>145305316.53</v>
      </c>
      <c r="I112" s="15">
        <f t="shared" si="86"/>
        <v>89424572.640000001</v>
      </c>
      <c r="J112" s="4">
        <f t="shared" si="86"/>
        <v>74551850</v>
      </c>
      <c r="K112" s="4">
        <f t="shared" si="86"/>
        <v>72932740</v>
      </c>
      <c r="L112" s="4">
        <f t="shared" si="86"/>
        <v>72932740</v>
      </c>
      <c r="M112" s="4">
        <f t="shared" si="86"/>
        <v>72932740</v>
      </c>
      <c r="N112" s="4">
        <f t="shared" si="86"/>
        <v>72932740</v>
      </c>
      <c r="O112" s="4">
        <f t="shared" si="86"/>
        <v>72932740</v>
      </c>
      <c r="P112" s="4">
        <f t="shared" si="86"/>
        <v>72932740</v>
      </c>
      <c r="Q112" s="4">
        <f t="shared" si="86"/>
        <v>72932740</v>
      </c>
    </row>
    <row r="113" spans="1:17" ht="25.5" x14ac:dyDescent="0.25">
      <c r="A113" s="24"/>
      <c r="B113" s="49"/>
      <c r="C113" s="46"/>
      <c r="D113" s="3" t="s">
        <v>7</v>
      </c>
      <c r="E113" s="4">
        <f t="shared" si="86"/>
        <v>0</v>
      </c>
      <c r="F113" s="4">
        <f t="shared" si="86"/>
        <v>0</v>
      </c>
      <c r="G113" s="15">
        <f t="shared" si="86"/>
        <v>0</v>
      </c>
      <c r="H113" s="4">
        <f t="shared" si="86"/>
        <v>0</v>
      </c>
      <c r="I113" s="15">
        <f t="shared" si="86"/>
        <v>0</v>
      </c>
      <c r="J113" s="4">
        <f t="shared" si="86"/>
        <v>0</v>
      </c>
      <c r="K113" s="4">
        <f t="shared" si="86"/>
        <v>0</v>
      </c>
      <c r="L113" s="4">
        <f t="shared" si="86"/>
        <v>0</v>
      </c>
      <c r="M113" s="4">
        <f t="shared" ref="M113:Q113" si="89">M103</f>
        <v>0</v>
      </c>
      <c r="N113" s="4">
        <f t="shared" si="89"/>
        <v>0</v>
      </c>
      <c r="O113" s="4">
        <f t="shared" si="89"/>
        <v>0</v>
      </c>
      <c r="P113" s="4">
        <f t="shared" si="89"/>
        <v>0</v>
      </c>
      <c r="Q113" s="4">
        <f t="shared" si="89"/>
        <v>0</v>
      </c>
    </row>
    <row r="114" spans="1:17" x14ac:dyDescent="0.25">
      <c r="A114" s="7"/>
      <c r="B114" s="8" t="s">
        <v>11</v>
      </c>
      <c r="C114" s="2"/>
      <c r="D114" s="3"/>
      <c r="E114" s="4">
        <v>0</v>
      </c>
      <c r="F114" s="4">
        <v>0</v>
      </c>
      <c r="G114" s="15">
        <v>0</v>
      </c>
      <c r="H114" s="4">
        <v>0</v>
      </c>
      <c r="I114" s="15">
        <v>0</v>
      </c>
      <c r="J114" s="4">
        <v>0</v>
      </c>
      <c r="K114" s="4">
        <f t="shared" si="86"/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</row>
    <row r="115" spans="1:17" ht="30.75" customHeight="1" x14ac:dyDescent="0.25">
      <c r="A115" s="22"/>
      <c r="B115" s="47" t="s">
        <v>15</v>
      </c>
      <c r="C115" s="46"/>
      <c r="D115" s="3" t="s">
        <v>1</v>
      </c>
      <c r="E115" s="4">
        <f>E109</f>
        <v>4590357138.0799999</v>
      </c>
      <c r="F115" s="4">
        <f t="shared" ref="F115:Q115" si="90">F109</f>
        <v>617853722.60000002</v>
      </c>
      <c r="G115" s="15">
        <f t="shared" si="90"/>
        <v>699013666.31000006</v>
      </c>
      <c r="H115" s="4">
        <f t="shared" si="90"/>
        <v>748732246.52999997</v>
      </c>
      <c r="I115" s="15">
        <f t="shared" si="90"/>
        <v>706604772.63999999</v>
      </c>
      <c r="J115" s="4">
        <f t="shared" si="90"/>
        <v>690603850</v>
      </c>
      <c r="K115" s="4">
        <f t="shared" si="90"/>
        <v>689952440</v>
      </c>
      <c r="L115" s="4">
        <f t="shared" si="90"/>
        <v>72932740</v>
      </c>
      <c r="M115" s="4">
        <f t="shared" si="90"/>
        <v>72932740</v>
      </c>
      <c r="N115" s="4">
        <f t="shared" si="90"/>
        <v>72932740</v>
      </c>
      <c r="O115" s="4">
        <f t="shared" si="90"/>
        <v>72932740</v>
      </c>
      <c r="P115" s="4">
        <f t="shared" si="90"/>
        <v>72932740</v>
      </c>
      <c r="Q115" s="4">
        <f t="shared" si="90"/>
        <v>72932740</v>
      </c>
    </row>
    <row r="116" spans="1:17" ht="21.75" customHeight="1" x14ac:dyDescent="0.25">
      <c r="A116" s="23"/>
      <c r="B116" s="48"/>
      <c r="C116" s="46"/>
      <c r="D116" s="3" t="s">
        <v>4</v>
      </c>
      <c r="E116" s="4">
        <f t="shared" ref="E116:Q119" si="91">E110</f>
        <v>84753437.780000001</v>
      </c>
      <c r="F116" s="4">
        <f t="shared" si="91"/>
        <v>0</v>
      </c>
      <c r="G116" s="15">
        <f t="shared" si="91"/>
        <v>5509237.7800000003</v>
      </c>
      <c r="H116" s="4">
        <f t="shared" si="91"/>
        <v>17996800</v>
      </c>
      <c r="I116" s="15">
        <f t="shared" si="91"/>
        <v>20426600</v>
      </c>
      <c r="J116" s="4">
        <f t="shared" si="91"/>
        <v>20020800</v>
      </c>
      <c r="K116" s="4">
        <f t="shared" si="91"/>
        <v>20800000</v>
      </c>
      <c r="L116" s="4">
        <f t="shared" si="91"/>
        <v>0</v>
      </c>
      <c r="M116" s="4">
        <f t="shared" ref="M116:Q116" si="92">M110</f>
        <v>0</v>
      </c>
      <c r="N116" s="4">
        <f t="shared" si="92"/>
        <v>0</v>
      </c>
      <c r="O116" s="4">
        <f t="shared" si="92"/>
        <v>0</v>
      </c>
      <c r="P116" s="4">
        <f t="shared" si="92"/>
        <v>0</v>
      </c>
      <c r="Q116" s="4">
        <f t="shared" si="92"/>
        <v>0</v>
      </c>
    </row>
    <row r="117" spans="1:17" ht="30" customHeight="1" x14ac:dyDescent="0.25">
      <c r="A117" s="23"/>
      <c r="B117" s="48"/>
      <c r="C117" s="46"/>
      <c r="D117" s="3" t="s">
        <v>5</v>
      </c>
      <c r="E117" s="4">
        <f t="shared" si="91"/>
        <v>3421454537.0599999</v>
      </c>
      <c r="F117" s="4">
        <f t="shared" si="91"/>
        <v>492520000</v>
      </c>
      <c r="G117" s="15">
        <f t="shared" si="91"/>
        <v>554499907.06000006</v>
      </c>
      <c r="H117" s="4">
        <f t="shared" si="91"/>
        <v>585430130</v>
      </c>
      <c r="I117" s="15">
        <f t="shared" si="91"/>
        <v>596753600</v>
      </c>
      <c r="J117" s="4">
        <f t="shared" si="91"/>
        <v>596031200</v>
      </c>
      <c r="K117" s="4">
        <f t="shared" si="91"/>
        <v>596219700</v>
      </c>
      <c r="L117" s="4">
        <f t="shared" si="91"/>
        <v>0</v>
      </c>
      <c r="M117" s="4">
        <f t="shared" ref="M117:Q117" si="93">M111</f>
        <v>0</v>
      </c>
      <c r="N117" s="4">
        <f t="shared" si="93"/>
        <v>0</v>
      </c>
      <c r="O117" s="4">
        <f t="shared" si="93"/>
        <v>0</v>
      </c>
      <c r="P117" s="4">
        <f t="shared" si="93"/>
        <v>0</v>
      </c>
      <c r="Q117" s="4">
        <f t="shared" si="93"/>
        <v>0</v>
      </c>
    </row>
    <row r="118" spans="1:17" ht="28.5" customHeight="1" x14ac:dyDescent="0.25">
      <c r="A118" s="23"/>
      <c r="B118" s="48"/>
      <c r="C118" s="46"/>
      <c r="D118" s="3" t="s">
        <v>6</v>
      </c>
      <c r="E118" s="4">
        <f t="shared" si="91"/>
        <v>1084149163.24</v>
      </c>
      <c r="F118" s="4">
        <f t="shared" si="91"/>
        <v>125333722.59999999</v>
      </c>
      <c r="G118" s="15">
        <f t="shared" si="91"/>
        <v>139004521.47</v>
      </c>
      <c r="H118" s="4">
        <f t="shared" si="91"/>
        <v>145305316.53</v>
      </c>
      <c r="I118" s="15">
        <f t="shared" si="91"/>
        <v>89424572.640000001</v>
      </c>
      <c r="J118" s="4">
        <f t="shared" si="91"/>
        <v>74551850</v>
      </c>
      <c r="K118" s="4">
        <f t="shared" si="91"/>
        <v>72932740</v>
      </c>
      <c r="L118" s="4">
        <f t="shared" si="91"/>
        <v>72932740</v>
      </c>
      <c r="M118" s="4">
        <f t="shared" si="91"/>
        <v>72932740</v>
      </c>
      <c r="N118" s="4">
        <f t="shared" si="91"/>
        <v>72932740</v>
      </c>
      <c r="O118" s="4">
        <f t="shared" si="91"/>
        <v>72932740</v>
      </c>
      <c r="P118" s="4">
        <f t="shared" si="91"/>
        <v>72932740</v>
      </c>
      <c r="Q118" s="4">
        <f t="shared" si="91"/>
        <v>72932740</v>
      </c>
    </row>
    <row r="119" spans="1:17" ht="25.5" x14ac:dyDescent="0.25">
      <c r="A119" s="24"/>
      <c r="B119" s="49"/>
      <c r="C119" s="46"/>
      <c r="D119" s="3" t="s">
        <v>7</v>
      </c>
      <c r="E119" s="4">
        <f t="shared" si="91"/>
        <v>0</v>
      </c>
      <c r="F119" s="4">
        <f t="shared" si="91"/>
        <v>0</v>
      </c>
      <c r="G119" s="15">
        <f t="shared" si="91"/>
        <v>0</v>
      </c>
      <c r="H119" s="4">
        <f t="shared" si="91"/>
        <v>0</v>
      </c>
      <c r="I119" s="15">
        <f t="shared" si="91"/>
        <v>0</v>
      </c>
      <c r="J119" s="4">
        <f t="shared" si="91"/>
        <v>0</v>
      </c>
      <c r="K119" s="4">
        <f t="shared" si="91"/>
        <v>0</v>
      </c>
      <c r="L119" s="4">
        <f t="shared" si="91"/>
        <v>0</v>
      </c>
      <c r="M119" s="4">
        <f t="shared" ref="M119:Q119" si="94">M113</f>
        <v>0</v>
      </c>
      <c r="N119" s="4">
        <f t="shared" si="94"/>
        <v>0</v>
      </c>
      <c r="O119" s="4">
        <f t="shared" si="94"/>
        <v>0</v>
      </c>
      <c r="P119" s="4">
        <f t="shared" si="94"/>
        <v>0</v>
      </c>
      <c r="Q119" s="4">
        <f t="shared" si="94"/>
        <v>0</v>
      </c>
    </row>
    <row r="120" spans="1:17" ht="30.75" customHeight="1" x14ac:dyDescent="0.25">
      <c r="A120" s="22"/>
      <c r="B120" s="47" t="s">
        <v>16</v>
      </c>
      <c r="C120" s="46"/>
      <c r="D120" s="3" t="s">
        <v>1</v>
      </c>
      <c r="E120" s="4">
        <v>0</v>
      </c>
      <c r="F120" s="4">
        <v>0</v>
      </c>
      <c r="G120" s="15">
        <v>0</v>
      </c>
      <c r="H120" s="4">
        <v>0</v>
      </c>
      <c r="I120" s="15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</row>
    <row r="121" spans="1:17" ht="21.75" customHeight="1" x14ac:dyDescent="0.25">
      <c r="A121" s="23"/>
      <c r="B121" s="48"/>
      <c r="C121" s="46"/>
      <c r="D121" s="3" t="s">
        <v>4</v>
      </c>
      <c r="E121" s="4">
        <v>0</v>
      </c>
      <c r="F121" s="4">
        <v>0</v>
      </c>
      <c r="G121" s="15">
        <v>0</v>
      </c>
      <c r="H121" s="4">
        <v>0</v>
      </c>
      <c r="I121" s="15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</row>
    <row r="122" spans="1:17" ht="30" customHeight="1" x14ac:dyDescent="0.25">
      <c r="A122" s="23"/>
      <c r="B122" s="48"/>
      <c r="C122" s="46"/>
      <c r="D122" s="3" t="s">
        <v>5</v>
      </c>
      <c r="E122" s="4">
        <v>0</v>
      </c>
      <c r="F122" s="4">
        <v>0</v>
      </c>
      <c r="G122" s="15">
        <v>0</v>
      </c>
      <c r="H122" s="4">
        <v>0</v>
      </c>
      <c r="I122" s="15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</row>
    <row r="123" spans="1:17" ht="28.5" customHeight="1" x14ac:dyDescent="0.25">
      <c r="A123" s="23"/>
      <c r="B123" s="48"/>
      <c r="C123" s="46"/>
      <c r="D123" s="3" t="s">
        <v>6</v>
      </c>
      <c r="E123" s="4">
        <v>0</v>
      </c>
      <c r="F123" s="4">
        <v>0</v>
      </c>
      <c r="G123" s="15">
        <v>0</v>
      </c>
      <c r="H123" s="4">
        <v>0</v>
      </c>
      <c r="I123" s="15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</row>
    <row r="124" spans="1:17" ht="25.5" x14ac:dyDescent="0.25">
      <c r="A124" s="24"/>
      <c r="B124" s="49"/>
      <c r="C124" s="46"/>
      <c r="D124" s="3" t="s">
        <v>7</v>
      </c>
      <c r="E124" s="4">
        <v>0</v>
      </c>
      <c r="F124" s="4">
        <v>0</v>
      </c>
      <c r="G124" s="15">
        <v>0</v>
      </c>
      <c r="H124" s="4">
        <v>0</v>
      </c>
      <c r="I124" s="15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</row>
    <row r="125" spans="1:17" x14ac:dyDescent="0.25">
      <c r="A125" s="5"/>
      <c r="B125" s="5"/>
      <c r="C125" s="5"/>
      <c r="D125" s="5"/>
      <c r="E125" s="5"/>
      <c r="F125" s="5"/>
      <c r="G125" s="20"/>
      <c r="H125" s="5"/>
      <c r="I125" s="20"/>
      <c r="J125" s="5"/>
      <c r="K125" s="5"/>
      <c r="L125" s="5"/>
      <c r="M125" s="5"/>
      <c r="N125" s="5"/>
      <c r="O125" s="5"/>
      <c r="P125" s="5"/>
      <c r="Q125" s="5"/>
    </row>
    <row r="126" spans="1:17" x14ac:dyDescent="0.25">
      <c r="A126" s="5"/>
      <c r="B126" s="5"/>
      <c r="C126" s="5"/>
      <c r="D126" s="5"/>
      <c r="E126" s="5"/>
      <c r="F126" s="5"/>
      <c r="G126" s="20"/>
      <c r="H126" s="5"/>
      <c r="I126" s="20"/>
      <c r="J126" s="5"/>
      <c r="K126" s="5"/>
      <c r="L126" s="5"/>
      <c r="M126" s="5"/>
      <c r="N126" s="5"/>
      <c r="O126" s="5"/>
      <c r="P126" s="5"/>
      <c r="Q126" s="5"/>
    </row>
    <row r="127" spans="1:17" x14ac:dyDescent="0.25">
      <c r="A127" s="5"/>
      <c r="B127" s="5"/>
      <c r="C127" s="5"/>
      <c r="D127" s="5"/>
      <c r="E127" s="5"/>
      <c r="F127" s="5"/>
      <c r="G127" s="20"/>
      <c r="H127" s="5"/>
      <c r="I127" s="20"/>
      <c r="J127" s="5"/>
      <c r="K127" s="5"/>
      <c r="L127" s="5"/>
      <c r="M127" s="5"/>
      <c r="N127" s="5"/>
      <c r="O127" s="5"/>
      <c r="P127" s="5"/>
      <c r="Q127" s="5"/>
    </row>
    <row r="128" spans="1:17" x14ac:dyDescent="0.25">
      <c r="A128" s="5"/>
      <c r="B128" s="5"/>
      <c r="C128" s="5"/>
      <c r="D128" s="5"/>
      <c r="E128" s="5"/>
      <c r="F128" s="5"/>
      <c r="G128" s="20"/>
      <c r="H128" s="5"/>
      <c r="I128" s="20"/>
      <c r="J128" s="5"/>
      <c r="K128" s="5"/>
      <c r="L128" s="5"/>
      <c r="M128" s="5"/>
      <c r="N128" s="5"/>
      <c r="O128" s="5"/>
      <c r="P128" s="5"/>
      <c r="Q128" s="5"/>
    </row>
    <row r="129" spans="1:17" x14ac:dyDescent="0.25">
      <c r="A129" s="5"/>
      <c r="B129" s="5"/>
      <c r="C129" s="5"/>
      <c r="D129" s="5"/>
      <c r="E129" s="5"/>
      <c r="F129" s="5"/>
      <c r="G129" s="20"/>
      <c r="H129" s="5"/>
      <c r="I129" s="20"/>
      <c r="J129" s="5"/>
      <c r="K129" s="5"/>
      <c r="L129" s="5"/>
      <c r="M129" s="5"/>
      <c r="N129" s="5"/>
      <c r="O129" s="5"/>
      <c r="P129" s="5"/>
      <c r="Q129" s="5"/>
    </row>
    <row r="130" spans="1:17" x14ac:dyDescent="0.25">
      <c r="A130" s="5"/>
      <c r="B130" s="5"/>
      <c r="C130" s="5"/>
      <c r="D130" s="5"/>
      <c r="E130" s="5"/>
      <c r="F130" s="5"/>
      <c r="G130" s="20"/>
      <c r="H130" s="5"/>
      <c r="I130" s="20"/>
      <c r="J130" s="5"/>
      <c r="K130" s="5"/>
      <c r="L130" s="5"/>
      <c r="M130" s="5"/>
      <c r="N130" s="5"/>
      <c r="O130" s="5"/>
      <c r="P130" s="5"/>
      <c r="Q130" s="5"/>
    </row>
    <row r="131" spans="1:17" x14ac:dyDescent="0.25">
      <c r="A131" s="5"/>
      <c r="B131" s="5"/>
      <c r="C131" s="5"/>
      <c r="D131" s="5"/>
      <c r="E131" s="5"/>
      <c r="F131" s="5"/>
      <c r="G131" s="20"/>
      <c r="H131" s="5"/>
      <c r="I131" s="20"/>
      <c r="J131" s="5"/>
      <c r="K131" s="5"/>
      <c r="L131" s="5"/>
      <c r="M131" s="5"/>
      <c r="N131" s="5"/>
      <c r="O131" s="5"/>
      <c r="P131" s="5"/>
      <c r="Q131" s="5"/>
    </row>
    <row r="132" spans="1:17" x14ac:dyDescent="0.25">
      <c r="A132" s="5"/>
      <c r="B132" s="5"/>
      <c r="C132" s="5"/>
      <c r="D132" s="5"/>
      <c r="E132" s="5"/>
      <c r="F132" s="5"/>
      <c r="G132" s="20"/>
      <c r="H132" s="5"/>
      <c r="I132" s="20"/>
      <c r="J132" s="5"/>
      <c r="K132" s="5"/>
      <c r="L132" s="5"/>
      <c r="M132" s="5"/>
      <c r="N132" s="5"/>
      <c r="O132" s="5"/>
      <c r="P132" s="5"/>
      <c r="Q132" s="5"/>
    </row>
    <row r="133" spans="1:17" x14ac:dyDescent="0.25">
      <c r="A133" s="5"/>
      <c r="B133" s="5"/>
      <c r="C133" s="5"/>
      <c r="D133" s="5"/>
      <c r="E133" s="5"/>
      <c r="F133" s="5"/>
      <c r="G133" s="20"/>
      <c r="H133" s="5"/>
      <c r="I133" s="20"/>
      <c r="J133" s="5"/>
      <c r="K133" s="5"/>
      <c r="L133" s="5"/>
      <c r="M133" s="5"/>
      <c r="N133" s="5"/>
      <c r="O133" s="5"/>
      <c r="P133" s="5"/>
      <c r="Q133" s="5"/>
    </row>
    <row r="134" spans="1:17" x14ac:dyDescent="0.25">
      <c r="A134" s="5"/>
      <c r="B134" s="5"/>
      <c r="C134" s="5"/>
      <c r="D134" s="5"/>
      <c r="E134" s="5"/>
      <c r="F134" s="5"/>
      <c r="G134" s="20"/>
      <c r="H134" s="5"/>
      <c r="I134" s="20"/>
      <c r="J134" s="5"/>
      <c r="K134" s="5"/>
      <c r="L134" s="5"/>
      <c r="M134" s="5"/>
      <c r="N134" s="5"/>
      <c r="O134" s="5"/>
      <c r="P134" s="5"/>
      <c r="Q134" s="5"/>
    </row>
    <row r="135" spans="1:17" x14ac:dyDescent="0.25">
      <c r="A135" s="5"/>
      <c r="B135" s="5"/>
      <c r="C135" s="5"/>
      <c r="D135" s="5"/>
      <c r="E135" s="5"/>
      <c r="F135" s="5"/>
      <c r="G135" s="20"/>
      <c r="H135" s="5"/>
      <c r="I135" s="20"/>
      <c r="J135" s="5"/>
      <c r="K135" s="5"/>
      <c r="L135" s="5"/>
      <c r="M135" s="5"/>
      <c r="N135" s="5"/>
      <c r="O135" s="5"/>
      <c r="P135" s="5"/>
      <c r="Q135" s="5"/>
    </row>
    <row r="136" spans="1:17" x14ac:dyDescent="0.25">
      <c r="A136" s="5"/>
      <c r="B136" s="5"/>
      <c r="C136" s="5"/>
      <c r="D136" s="5"/>
      <c r="E136" s="5"/>
      <c r="F136" s="5"/>
      <c r="G136" s="20"/>
      <c r="H136" s="5"/>
      <c r="I136" s="20"/>
      <c r="J136" s="5"/>
      <c r="K136" s="5"/>
      <c r="L136" s="5"/>
      <c r="M136" s="5"/>
      <c r="N136" s="5"/>
      <c r="O136" s="5"/>
      <c r="P136" s="5"/>
      <c r="Q136" s="5"/>
    </row>
    <row r="137" spans="1:17" x14ac:dyDescent="0.25">
      <c r="A137" s="5"/>
      <c r="B137" s="5"/>
      <c r="C137" s="5"/>
      <c r="D137" s="5"/>
      <c r="E137" s="5"/>
      <c r="F137" s="5"/>
      <c r="G137" s="20"/>
      <c r="H137" s="5"/>
      <c r="I137" s="20"/>
      <c r="J137" s="5"/>
      <c r="K137" s="5"/>
      <c r="L137" s="5"/>
      <c r="M137" s="5"/>
      <c r="N137" s="5"/>
      <c r="O137" s="5"/>
      <c r="P137" s="5"/>
      <c r="Q137" s="5"/>
    </row>
    <row r="138" spans="1:17" x14ac:dyDescent="0.25">
      <c r="A138" s="5"/>
      <c r="B138" s="5"/>
      <c r="C138" s="5"/>
      <c r="D138" s="5"/>
      <c r="E138" s="5"/>
      <c r="F138" s="5"/>
      <c r="G138" s="20"/>
      <c r="H138" s="5"/>
      <c r="I138" s="20"/>
      <c r="J138" s="5"/>
      <c r="K138" s="5"/>
      <c r="L138" s="5"/>
      <c r="M138" s="5"/>
      <c r="N138" s="5"/>
      <c r="O138" s="5"/>
      <c r="P138" s="5"/>
      <c r="Q138" s="5"/>
    </row>
    <row r="139" spans="1:17" x14ac:dyDescent="0.25">
      <c r="A139" s="5"/>
      <c r="B139" s="5"/>
      <c r="C139" s="5"/>
      <c r="D139" s="5"/>
      <c r="E139" s="5"/>
      <c r="F139" s="5"/>
      <c r="G139" s="20"/>
      <c r="H139" s="5"/>
      <c r="I139" s="20"/>
      <c r="J139" s="5"/>
      <c r="K139" s="5"/>
      <c r="L139" s="5"/>
      <c r="M139" s="5"/>
      <c r="N139" s="5"/>
      <c r="O139" s="5"/>
      <c r="P139" s="5"/>
      <c r="Q139" s="5"/>
    </row>
    <row r="140" spans="1:17" x14ac:dyDescent="0.25">
      <c r="A140" s="5"/>
      <c r="B140" s="5"/>
      <c r="C140" s="5"/>
      <c r="D140" s="5"/>
      <c r="E140" s="5"/>
      <c r="F140" s="5"/>
      <c r="G140" s="20"/>
      <c r="H140" s="5"/>
      <c r="I140" s="20"/>
      <c r="J140" s="5"/>
      <c r="K140" s="5"/>
      <c r="L140" s="5"/>
      <c r="M140" s="5"/>
      <c r="N140" s="5"/>
      <c r="O140" s="5"/>
      <c r="P140" s="5"/>
      <c r="Q140" s="5"/>
    </row>
    <row r="141" spans="1:17" x14ac:dyDescent="0.25">
      <c r="A141" s="5"/>
      <c r="B141" s="5"/>
      <c r="C141" s="5"/>
      <c r="D141" s="5"/>
      <c r="E141" s="5"/>
      <c r="F141" s="5"/>
      <c r="G141" s="20"/>
      <c r="H141" s="5"/>
      <c r="I141" s="20"/>
      <c r="J141" s="5"/>
      <c r="K141" s="5"/>
      <c r="L141" s="5"/>
      <c r="M141" s="5"/>
      <c r="N141" s="5"/>
      <c r="O141" s="5"/>
      <c r="P141" s="5"/>
      <c r="Q141" s="5"/>
    </row>
    <row r="142" spans="1:17" x14ac:dyDescent="0.25">
      <c r="A142" s="5"/>
      <c r="B142" s="5"/>
      <c r="C142" s="5"/>
      <c r="D142" s="5"/>
      <c r="E142" s="5"/>
      <c r="F142" s="5"/>
      <c r="G142" s="20"/>
      <c r="H142" s="5"/>
      <c r="I142" s="20"/>
      <c r="J142" s="5"/>
      <c r="K142" s="5"/>
      <c r="L142" s="5"/>
      <c r="M142" s="5"/>
      <c r="N142" s="5"/>
      <c r="O142" s="5"/>
      <c r="P142" s="5"/>
      <c r="Q142" s="5"/>
    </row>
    <row r="143" spans="1:17" x14ac:dyDescent="0.25">
      <c r="A143" s="5"/>
      <c r="B143" s="5"/>
      <c r="C143" s="5"/>
      <c r="D143" s="5"/>
      <c r="E143" s="5"/>
      <c r="F143" s="5"/>
      <c r="G143" s="20"/>
      <c r="H143" s="5"/>
      <c r="I143" s="20"/>
      <c r="J143" s="5"/>
      <c r="K143" s="5"/>
      <c r="L143" s="5"/>
      <c r="M143" s="5"/>
      <c r="N143" s="5"/>
      <c r="O143" s="5"/>
      <c r="P143" s="5"/>
      <c r="Q143" s="5"/>
    </row>
    <row r="144" spans="1:17" x14ac:dyDescent="0.25">
      <c r="A144" s="5"/>
      <c r="B144" s="5"/>
      <c r="C144" s="5"/>
      <c r="D144" s="5"/>
      <c r="E144" s="5"/>
      <c r="F144" s="5"/>
      <c r="G144" s="20"/>
      <c r="H144" s="5"/>
      <c r="I144" s="20"/>
      <c r="J144" s="5"/>
      <c r="K144" s="5"/>
      <c r="L144" s="5"/>
      <c r="M144" s="5"/>
      <c r="N144" s="5"/>
      <c r="O144" s="5"/>
      <c r="P144" s="5"/>
      <c r="Q144" s="5"/>
    </row>
    <row r="145" spans="1:17" x14ac:dyDescent="0.25">
      <c r="A145" s="5"/>
      <c r="B145" s="5"/>
      <c r="C145" s="5"/>
      <c r="D145" s="5"/>
      <c r="E145" s="5"/>
      <c r="F145" s="5"/>
      <c r="G145" s="20"/>
      <c r="H145" s="5"/>
      <c r="I145" s="20"/>
      <c r="J145" s="5"/>
      <c r="K145" s="5"/>
      <c r="L145" s="5"/>
      <c r="M145" s="5"/>
      <c r="N145" s="5"/>
      <c r="O145" s="5"/>
      <c r="P145" s="5"/>
      <c r="Q145" s="5"/>
    </row>
    <row r="146" spans="1:17" x14ac:dyDescent="0.25">
      <c r="A146" s="5"/>
      <c r="B146" s="5"/>
      <c r="C146" s="5"/>
      <c r="D146" s="5"/>
      <c r="E146" s="5"/>
      <c r="F146" s="5"/>
      <c r="G146" s="20"/>
      <c r="H146" s="5"/>
      <c r="I146" s="20"/>
      <c r="J146" s="5"/>
      <c r="K146" s="5"/>
      <c r="L146" s="5"/>
      <c r="M146" s="5"/>
      <c r="N146" s="5"/>
      <c r="O146" s="5"/>
      <c r="P146" s="5"/>
      <c r="Q146" s="5"/>
    </row>
    <row r="147" spans="1:17" x14ac:dyDescent="0.25">
      <c r="A147" s="5"/>
      <c r="B147" s="5"/>
      <c r="C147" s="5"/>
      <c r="D147" s="5"/>
      <c r="E147" s="5"/>
      <c r="F147" s="5"/>
      <c r="G147" s="20"/>
      <c r="H147" s="5"/>
      <c r="I147" s="20"/>
      <c r="J147" s="5"/>
      <c r="K147" s="5"/>
      <c r="L147" s="5"/>
      <c r="M147" s="5"/>
      <c r="N147" s="5"/>
      <c r="O147" s="5"/>
      <c r="P147" s="5"/>
      <c r="Q147" s="5"/>
    </row>
    <row r="148" spans="1:17" x14ac:dyDescent="0.25">
      <c r="A148" s="5"/>
      <c r="B148" s="5"/>
      <c r="C148" s="5"/>
      <c r="D148" s="5"/>
      <c r="E148" s="5"/>
      <c r="F148" s="5"/>
      <c r="G148" s="20"/>
      <c r="H148" s="5"/>
      <c r="I148" s="20"/>
      <c r="J148" s="5"/>
      <c r="K148" s="5"/>
      <c r="L148" s="5"/>
      <c r="M148" s="5"/>
      <c r="N148" s="5"/>
      <c r="O148" s="5"/>
      <c r="P148" s="5"/>
      <c r="Q148" s="5"/>
    </row>
    <row r="149" spans="1:17" x14ac:dyDescent="0.25">
      <c r="A149" s="5"/>
      <c r="B149" s="5"/>
      <c r="C149" s="5"/>
      <c r="D149" s="5"/>
      <c r="E149" s="5"/>
      <c r="F149" s="5"/>
      <c r="G149" s="20"/>
      <c r="H149" s="5"/>
      <c r="I149" s="20"/>
      <c r="J149" s="5"/>
      <c r="K149" s="5"/>
      <c r="L149" s="5"/>
      <c r="M149" s="5"/>
      <c r="N149" s="5"/>
      <c r="O149" s="5"/>
      <c r="P149" s="5"/>
      <c r="Q149" s="5"/>
    </row>
    <row r="150" spans="1:17" x14ac:dyDescent="0.25">
      <c r="A150" s="5"/>
      <c r="B150" s="5"/>
      <c r="C150" s="5"/>
      <c r="D150" s="5"/>
      <c r="E150" s="5"/>
      <c r="F150" s="5"/>
      <c r="G150" s="20"/>
      <c r="H150" s="5"/>
      <c r="I150" s="20"/>
      <c r="J150" s="5"/>
      <c r="K150" s="5"/>
      <c r="L150" s="5"/>
      <c r="M150" s="5"/>
      <c r="N150" s="5"/>
      <c r="O150" s="5"/>
      <c r="P150" s="5"/>
      <c r="Q150" s="5"/>
    </row>
    <row r="151" spans="1:17" x14ac:dyDescent="0.25">
      <c r="A151" s="5"/>
      <c r="B151" s="5"/>
      <c r="C151" s="5"/>
      <c r="D151" s="5"/>
      <c r="E151" s="5"/>
      <c r="F151" s="5"/>
      <c r="G151" s="20"/>
      <c r="H151" s="5"/>
      <c r="I151" s="20"/>
      <c r="J151" s="5"/>
      <c r="K151" s="5"/>
      <c r="L151" s="5"/>
      <c r="M151" s="5"/>
      <c r="N151" s="5"/>
      <c r="O151" s="5"/>
      <c r="P151" s="5"/>
      <c r="Q151" s="5"/>
    </row>
    <row r="152" spans="1:17" x14ac:dyDescent="0.25">
      <c r="A152" s="5"/>
      <c r="B152" s="5"/>
      <c r="C152" s="5"/>
      <c r="D152" s="5"/>
      <c r="E152" s="5"/>
      <c r="F152" s="5"/>
      <c r="G152" s="20"/>
      <c r="H152" s="5"/>
      <c r="I152" s="20"/>
      <c r="J152" s="5"/>
      <c r="K152" s="5"/>
      <c r="L152" s="5"/>
      <c r="M152" s="5"/>
      <c r="N152" s="5"/>
      <c r="O152" s="5"/>
      <c r="P152" s="5"/>
      <c r="Q152" s="5"/>
    </row>
    <row r="153" spans="1:17" x14ac:dyDescent="0.25">
      <c r="A153" s="5"/>
      <c r="B153" s="5"/>
      <c r="C153" s="5"/>
      <c r="D153" s="5"/>
      <c r="E153" s="5"/>
      <c r="F153" s="5"/>
      <c r="G153" s="20"/>
      <c r="H153" s="5"/>
      <c r="I153" s="20"/>
      <c r="J153" s="5"/>
      <c r="K153" s="5"/>
      <c r="L153" s="5"/>
      <c r="M153" s="5"/>
      <c r="N153" s="5"/>
      <c r="O153" s="5"/>
      <c r="P153" s="5"/>
      <c r="Q153" s="5"/>
    </row>
    <row r="154" spans="1:17" x14ac:dyDescent="0.25">
      <c r="A154" s="5"/>
      <c r="B154" s="5"/>
      <c r="C154" s="5"/>
      <c r="D154" s="5"/>
      <c r="E154" s="5"/>
      <c r="F154" s="5"/>
      <c r="G154" s="20"/>
      <c r="H154" s="5"/>
      <c r="I154" s="20"/>
      <c r="J154" s="5"/>
      <c r="K154" s="5"/>
      <c r="L154" s="5"/>
      <c r="M154" s="5"/>
      <c r="N154" s="5"/>
      <c r="O154" s="5"/>
      <c r="P154" s="5"/>
      <c r="Q154" s="5"/>
    </row>
    <row r="155" spans="1:17" x14ac:dyDescent="0.25">
      <c r="A155" s="5"/>
      <c r="B155" s="5"/>
      <c r="C155" s="5"/>
      <c r="D155" s="5"/>
      <c r="E155" s="5"/>
      <c r="F155" s="5"/>
      <c r="G155" s="20"/>
      <c r="H155" s="5"/>
      <c r="I155" s="20"/>
      <c r="J155" s="5"/>
      <c r="K155" s="5"/>
      <c r="L155" s="5"/>
      <c r="M155" s="5"/>
      <c r="N155" s="5"/>
      <c r="O155" s="5"/>
      <c r="P155" s="5"/>
      <c r="Q155" s="5"/>
    </row>
    <row r="156" spans="1:17" x14ac:dyDescent="0.25">
      <c r="A156" s="5"/>
      <c r="B156" s="5"/>
      <c r="C156" s="5"/>
      <c r="D156" s="5"/>
      <c r="E156" s="5"/>
      <c r="F156" s="5"/>
      <c r="G156" s="20"/>
      <c r="H156" s="5"/>
      <c r="I156" s="20"/>
      <c r="J156" s="5"/>
      <c r="K156" s="5"/>
      <c r="L156" s="5"/>
      <c r="M156" s="5"/>
      <c r="N156" s="5"/>
      <c r="O156" s="5"/>
      <c r="P156" s="5"/>
      <c r="Q156" s="5"/>
    </row>
    <row r="157" spans="1:17" x14ac:dyDescent="0.25">
      <c r="A157" s="5"/>
      <c r="B157" s="5"/>
      <c r="C157" s="5"/>
      <c r="D157" s="5"/>
      <c r="E157" s="5"/>
      <c r="F157" s="5"/>
      <c r="G157" s="20"/>
      <c r="H157" s="5"/>
      <c r="I157" s="20"/>
      <c r="J157" s="5"/>
      <c r="K157" s="5"/>
      <c r="L157" s="5"/>
      <c r="M157" s="5"/>
      <c r="N157" s="5"/>
      <c r="O157" s="5"/>
      <c r="P157" s="5"/>
      <c r="Q157" s="5"/>
    </row>
    <row r="158" spans="1:17" x14ac:dyDescent="0.25">
      <c r="A158" s="5"/>
      <c r="B158" s="5"/>
      <c r="C158" s="5"/>
      <c r="D158" s="5"/>
      <c r="E158" s="5"/>
      <c r="F158" s="5"/>
      <c r="G158" s="20"/>
      <c r="H158" s="5"/>
      <c r="I158" s="20"/>
      <c r="J158" s="5"/>
      <c r="K158" s="5"/>
      <c r="L158" s="5"/>
      <c r="M158" s="5"/>
      <c r="N158" s="5"/>
      <c r="O158" s="5"/>
      <c r="P158" s="5"/>
      <c r="Q158" s="5"/>
    </row>
    <row r="159" spans="1:17" x14ac:dyDescent="0.25">
      <c r="A159" s="5"/>
      <c r="B159" s="5"/>
      <c r="C159" s="5"/>
      <c r="D159" s="5"/>
      <c r="E159" s="5"/>
      <c r="F159" s="5"/>
      <c r="G159" s="20"/>
      <c r="H159" s="5"/>
      <c r="I159" s="20"/>
      <c r="J159" s="5"/>
      <c r="K159" s="5"/>
      <c r="L159" s="5"/>
      <c r="M159" s="5"/>
      <c r="N159" s="5"/>
      <c r="O159" s="5"/>
      <c r="P159" s="5"/>
      <c r="Q159" s="5"/>
    </row>
    <row r="160" spans="1:17" x14ac:dyDescent="0.25">
      <c r="A160" s="5"/>
      <c r="B160" s="5"/>
      <c r="C160" s="5"/>
      <c r="D160" s="5"/>
      <c r="E160" s="5"/>
      <c r="F160" s="5"/>
      <c r="G160" s="20"/>
      <c r="H160" s="5"/>
      <c r="I160" s="20"/>
      <c r="J160" s="5"/>
      <c r="K160" s="5"/>
      <c r="L160" s="5"/>
      <c r="M160" s="5"/>
      <c r="N160" s="5"/>
      <c r="O160" s="5"/>
      <c r="P160" s="5"/>
      <c r="Q160" s="5"/>
    </row>
    <row r="161" spans="1:17" x14ac:dyDescent="0.25">
      <c r="A161" s="5"/>
      <c r="B161" s="5"/>
      <c r="C161" s="5"/>
      <c r="D161" s="5"/>
      <c r="E161" s="5"/>
      <c r="F161" s="5"/>
      <c r="G161" s="20"/>
      <c r="H161" s="5"/>
      <c r="I161" s="20"/>
      <c r="J161" s="5"/>
      <c r="K161" s="5"/>
      <c r="L161" s="5"/>
      <c r="M161" s="5"/>
      <c r="N161" s="5"/>
      <c r="O161" s="5"/>
      <c r="P161" s="5"/>
      <c r="Q161" s="5"/>
    </row>
    <row r="162" spans="1:17" x14ac:dyDescent="0.25">
      <c r="A162" s="5"/>
      <c r="B162" s="5"/>
      <c r="C162" s="5"/>
      <c r="D162" s="5"/>
      <c r="E162" s="5"/>
      <c r="F162" s="5"/>
      <c r="G162" s="20"/>
      <c r="H162" s="5"/>
      <c r="I162" s="20"/>
      <c r="J162" s="5"/>
      <c r="K162" s="5"/>
      <c r="L162" s="5"/>
      <c r="M162" s="5"/>
      <c r="N162" s="5"/>
      <c r="O162" s="5"/>
      <c r="P162" s="5"/>
      <c r="Q162" s="5"/>
    </row>
    <row r="163" spans="1:17" x14ac:dyDescent="0.25">
      <c r="A163" s="5"/>
      <c r="B163" s="5"/>
      <c r="C163" s="5"/>
      <c r="D163" s="5"/>
      <c r="E163" s="5"/>
      <c r="F163" s="5"/>
      <c r="G163" s="20"/>
      <c r="H163" s="5"/>
      <c r="I163" s="20"/>
      <c r="J163" s="5"/>
      <c r="K163" s="5"/>
      <c r="L163" s="5"/>
      <c r="M163" s="5"/>
      <c r="N163" s="5"/>
      <c r="O163" s="5"/>
      <c r="P163" s="5"/>
      <c r="Q163" s="5"/>
    </row>
    <row r="164" spans="1:17" x14ac:dyDescent="0.25">
      <c r="A164" s="5"/>
      <c r="B164" s="5"/>
      <c r="C164" s="5"/>
      <c r="D164" s="5"/>
      <c r="E164" s="5"/>
      <c r="F164" s="5"/>
      <c r="G164" s="20"/>
      <c r="H164" s="5"/>
      <c r="I164" s="20"/>
      <c r="J164" s="5"/>
      <c r="K164" s="5"/>
      <c r="L164" s="5"/>
      <c r="M164" s="5"/>
      <c r="N164" s="5"/>
      <c r="O164" s="5"/>
      <c r="P164" s="5"/>
      <c r="Q164" s="5"/>
    </row>
    <row r="165" spans="1:17" x14ac:dyDescent="0.25">
      <c r="A165" s="5"/>
      <c r="B165" s="5"/>
      <c r="C165" s="5"/>
      <c r="D165" s="5"/>
      <c r="E165" s="5"/>
      <c r="F165" s="5"/>
      <c r="G165" s="20"/>
      <c r="H165" s="5"/>
      <c r="I165" s="20"/>
      <c r="J165" s="5"/>
      <c r="K165" s="5"/>
      <c r="L165" s="5"/>
      <c r="M165" s="5"/>
      <c r="N165" s="5"/>
      <c r="O165" s="5"/>
      <c r="P165" s="5"/>
      <c r="Q165" s="5"/>
    </row>
    <row r="166" spans="1:17" x14ac:dyDescent="0.25">
      <c r="A166" s="5"/>
      <c r="B166" s="5"/>
      <c r="C166" s="5"/>
      <c r="D166" s="5"/>
      <c r="E166" s="5"/>
      <c r="F166" s="5"/>
      <c r="G166" s="20"/>
      <c r="H166" s="5"/>
      <c r="I166" s="20"/>
      <c r="J166" s="5"/>
      <c r="K166" s="5"/>
      <c r="L166" s="5"/>
      <c r="M166" s="5"/>
      <c r="N166" s="5"/>
      <c r="O166" s="5"/>
      <c r="P166" s="5"/>
      <c r="Q166" s="5"/>
    </row>
    <row r="167" spans="1:17" x14ac:dyDescent="0.25">
      <c r="A167" s="5"/>
      <c r="B167" s="5"/>
      <c r="C167" s="5"/>
      <c r="D167" s="5"/>
      <c r="E167" s="5"/>
      <c r="F167" s="5"/>
      <c r="G167" s="20"/>
      <c r="H167" s="5"/>
      <c r="I167" s="20"/>
      <c r="J167" s="5"/>
      <c r="K167" s="5"/>
      <c r="L167" s="5"/>
      <c r="M167" s="5"/>
      <c r="N167" s="5"/>
      <c r="O167" s="5"/>
      <c r="P167" s="5"/>
      <c r="Q167" s="5"/>
    </row>
    <row r="168" spans="1:17" x14ac:dyDescent="0.25">
      <c r="A168" s="5"/>
      <c r="B168" s="5"/>
      <c r="C168" s="5"/>
      <c r="D168" s="5"/>
      <c r="E168" s="5"/>
      <c r="F168" s="5"/>
      <c r="G168" s="20"/>
      <c r="H168" s="5"/>
      <c r="I168" s="20"/>
      <c r="J168" s="5"/>
      <c r="K168" s="5"/>
      <c r="L168" s="5"/>
      <c r="M168" s="5"/>
      <c r="N168" s="5"/>
      <c r="O168" s="5"/>
      <c r="P168" s="5"/>
      <c r="Q168" s="5"/>
    </row>
    <row r="169" spans="1:17" x14ac:dyDescent="0.25">
      <c r="A169" s="5"/>
      <c r="B169" s="5"/>
      <c r="C169" s="5"/>
      <c r="D169" s="5"/>
      <c r="E169" s="5"/>
      <c r="F169" s="5"/>
      <c r="G169" s="20"/>
      <c r="H169" s="5"/>
      <c r="I169" s="20"/>
      <c r="J169" s="5"/>
      <c r="K169" s="5"/>
      <c r="L169" s="5"/>
      <c r="M169" s="5"/>
      <c r="N169" s="5"/>
      <c r="O169" s="5"/>
      <c r="P169" s="5"/>
      <c r="Q169" s="5"/>
    </row>
    <row r="170" spans="1:17" x14ac:dyDescent="0.25">
      <c r="A170" s="5"/>
      <c r="B170" s="5"/>
      <c r="C170" s="5"/>
      <c r="D170" s="5"/>
      <c r="E170" s="5"/>
      <c r="F170" s="5"/>
      <c r="G170" s="20"/>
      <c r="H170" s="5"/>
      <c r="I170" s="20"/>
      <c r="J170" s="5"/>
      <c r="K170" s="5"/>
      <c r="L170" s="5"/>
      <c r="M170" s="5"/>
      <c r="N170" s="5"/>
      <c r="O170" s="5"/>
      <c r="P170" s="5"/>
      <c r="Q170" s="5"/>
    </row>
    <row r="171" spans="1:17" x14ac:dyDescent="0.25">
      <c r="A171" s="5"/>
      <c r="B171" s="5"/>
      <c r="C171" s="5"/>
      <c r="D171" s="5"/>
      <c r="E171" s="5"/>
      <c r="F171" s="5"/>
      <c r="G171" s="20"/>
      <c r="H171" s="5"/>
      <c r="I171" s="20"/>
      <c r="J171" s="5"/>
      <c r="K171" s="5"/>
      <c r="L171" s="5"/>
      <c r="M171" s="5"/>
      <c r="N171" s="5"/>
      <c r="O171" s="5"/>
      <c r="P171" s="5"/>
      <c r="Q171" s="5"/>
    </row>
    <row r="172" spans="1:17" x14ac:dyDescent="0.25">
      <c r="A172" s="5"/>
      <c r="B172" s="5"/>
      <c r="C172" s="5"/>
      <c r="D172" s="5"/>
      <c r="E172" s="5"/>
      <c r="F172" s="5"/>
      <c r="G172" s="20"/>
      <c r="H172" s="5"/>
      <c r="I172" s="20"/>
      <c r="J172" s="5"/>
      <c r="K172" s="5"/>
      <c r="L172" s="5"/>
      <c r="M172" s="5"/>
      <c r="N172" s="5"/>
      <c r="O172" s="5"/>
      <c r="P172" s="5"/>
      <c r="Q172" s="5"/>
    </row>
    <row r="173" spans="1:17" x14ac:dyDescent="0.25">
      <c r="A173" s="5"/>
      <c r="B173" s="5"/>
      <c r="C173" s="5"/>
      <c r="D173" s="5"/>
      <c r="E173" s="5"/>
      <c r="F173" s="5"/>
      <c r="G173" s="20"/>
      <c r="H173" s="5"/>
      <c r="I173" s="20"/>
      <c r="J173" s="5"/>
      <c r="K173" s="5"/>
      <c r="L173" s="5"/>
      <c r="M173" s="5"/>
      <c r="N173" s="5"/>
      <c r="O173" s="5"/>
      <c r="P173" s="5"/>
      <c r="Q173" s="5"/>
    </row>
    <row r="174" spans="1:17" x14ac:dyDescent="0.25">
      <c r="A174" s="5"/>
      <c r="B174" s="5"/>
      <c r="C174" s="5"/>
      <c r="D174" s="5"/>
      <c r="E174" s="5"/>
      <c r="F174" s="5"/>
      <c r="G174" s="20"/>
      <c r="H174" s="5"/>
      <c r="I174" s="20"/>
      <c r="J174" s="5"/>
      <c r="K174" s="5"/>
      <c r="L174" s="5"/>
      <c r="M174" s="5"/>
      <c r="N174" s="5"/>
      <c r="O174" s="5"/>
      <c r="P174" s="5"/>
      <c r="Q174" s="5"/>
    </row>
    <row r="175" spans="1:17" x14ac:dyDescent="0.25">
      <c r="A175" s="5"/>
      <c r="B175" s="5"/>
      <c r="C175" s="5"/>
      <c r="D175" s="5"/>
      <c r="E175" s="5"/>
      <c r="F175" s="5"/>
      <c r="G175" s="20"/>
      <c r="H175" s="5"/>
      <c r="I175" s="20"/>
      <c r="J175" s="5"/>
      <c r="K175" s="5"/>
      <c r="L175" s="5"/>
      <c r="M175" s="5"/>
      <c r="N175" s="5"/>
      <c r="O175" s="5"/>
      <c r="P175" s="5"/>
      <c r="Q175" s="5"/>
    </row>
    <row r="176" spans="1:17" x14ac:dyDescent="0.25">
      <c r="A176" s="5"/>
      <c r="B176" s="5"/>
      <c r="C176" s="5"/>
      <c r="D176" s="5"/>
      <c r="E176" s="5"/>
      <c r="F176" s="5"/>
      <c r="G176" s="20"/>
      <c r="H176" s="5"/>
      <c r="I176" s="20"/>
      <c r="J176" s="5"/>
      <c r="K176" s="5"/>
      <c r="L176" s="5"/>
      <c r="M176" s="5"/>
      <c r="N176" s="5"/>
      <c r="O176" s="5"/>
      <c r="P176" s="5"/>
      <c r="Q176" s="5"/>
    </row>
    <row r="177" spans="1:17" x14ac:dyDescent="0.25">
      <c r="A177" s="5"/>
      <c r="B177" s="5"/>
      <c r="C177" s="5"/>
      <c r="D177" s="5"/>
      <c r="E177" s="5"/>
      <c r="F177" s="5"/>
      <c r="G177" s="20"/>
      <c r="H177" s="5"/>
      <c r="I177" s="20"/>
      <c r="J177" s="5"/>
      <c r="K177" s="5"/>
      <c r="L177" s="5"/>
      <c r="M177" s="5"/>
      <c r="N177" s="5"/>
      <c r="O177" s="5"/>
      <c r="P177" s="5"/>
      <c r="Q177" s="5"/>
    </row>
    <row r="178" spans="1:17" x14ac:dyDescent="0.25">
      <c r="A178" s="5"/>
      <c r="B178" s="5"/>
      <c r="C178" s="5"/>
      <c r="D178" s="5"/>
      <c r="E178" s="5"/>
      <c r="F178" s="5"/>
      <c r="G178" s="20"/>
      <c r="H178" s="5"/>
      <c r="I178" s="20"/>
      <c r="J178" s="5"/>
      <c r="K178" s="5"/>
      <c r="L178" s="5"/>
      <c r="M178" s="5"/>
      <c r="N178" s="5"/>
      <c r="O178" s="5"/>
      <c r="P178" s="5"/>
      <c r="Q178" s="5"/>
    </row>
    <row r="179" spans="1:17" x14ac:dyDescent="0.25">
      <c r="A179" s="5"/>
      <c r="B179" s="5"/>
      <c r="C179" s="5"/>
      <c r="D179" s="5"/>
      <c r="E179" s="5"/>
      <c r="F179" s="5"/>
      <c r="G179" s="20"/>
      <c r="H179" s="5"/>
      <c r="I179" s="20"/>
      <c r="J179" s="5"/>
      <c r="K179" s="5"/>
      <c r="L179" s="5"/>
      <c r="M179" s="5"/>
      <c r="N179" s="5"/>
      <c r="O179" s="5"/>
      <c r="P179" s="5"/>
      <c r="Q179" s="5"/>
    </row>
    <row r="180" spans="1:17" x14ac:dyDescent="0.25">
      <c r="A180" s="5"/>
      <c r="B180" s="5"/>
      <c r="C180" s="5"/>
      <c r="D180" s="5"/>
      <c r="E180" s="5"/>
      <c r="F180" s="5"/>
      <c r="G180" s="20"/>
      <c r="H180" s="5"/>
      <c r="I180" s="20"/>
      <c r="J180" s="5"/>
      <c r="K180" s="5"/>
      <c r="L180" s="5"/>
      <c r="M180" s="5"/>
      <c r="N180" s="5"/>
      <c r="O180" s="5"/>
      <c r="P180" s="5"/>
      <c r="Q180" s="5"/>
    </row>
    <row r="181" spans="1:17" x14ac:dyDescent="0.25">
      <c r="A181" s="5"/>
      <c r="B181" s="5"/>
      <c r="C181" s="5"/>
      <c r="D181" s="5"/>
      <c r="E181" s="5"/>
      <c r="F181" s="5"/>
      <c r="G181" s="20"/>
      <c r="H181" s="5"/>
      <c r="I181" s="20"/>
      <c r="J181" s="5"/>
      <c r="K181" s="5"/>
      <c r="L181" s="5"/>
      <c r="M181" s="5"/>
      <c r="N181" s="5"/>
      <c r="O181" s="5"/>
      <c r="P181" s="5"/>
      <c r="Q181" s="5"/>
    </row>
    <row r="182" spans="1:17" x14ac:dyDescent="0.25">
      <c r="A182" s="5"/>
      <c r="B182" s="5"/>
      <c r="C182" s="5"/>
      <c r="D182" s="5"/>
      <c r="E182" s="5"/>
      <c r="F182" s="5"/>
      <c r="G182" s="20"/>
      <c r="H182" s="5"/>
      <c r="I182" s="20"/>
      <c r="J182" s="5"/>
      <c r="K182" s="5"/>
      <c r="L182" s="5"/>
      <c r="M182" s="5"/>
      <c r="N182" s="5"/>
      <c r="O182" s="5"/>
      <c r="P182" s="5"/>
      <c r="Q182" s="5"/>
    </row>
    <row r="183" spans="1:17" x14ac:dyDescent="0.25">
      <c r="A183" s="5"/>
      <c r="B183" s="5"/>
      <c r="C183" s="5"/>
      <c r="D183" s="5"/>
      <c r="E183" s="5"/>
      <c r="F183" s="5"/>
      <c r="G183" s="20"/>
      <c r="H183" s="5"/>
      <c r="I183" s="20"/>
      <c r="J183" s="5"/>
      <c r="K183" s="5"/>
      <c r="L183" s="5"/>
      <c r="M183" s="5"/>
      <c r="N183" s="5"/>
      <c r="O183" s="5"/>
      <c r="P183" s="5"/>
      <c r="Q183" s="5"/>
    </row>
    <row r="184" spans="1:17" x14ac:dyDescent="0.25">
      <c r="A184" s="5"/>
      <c r="B184" s="5"/>
      <c r="C184" s="5"/>
      <c r="D184" s="5"/>
      <c r="E184" s="5"/>
      <c r="F184" s="5"/>
      <c r="G184" s="20"/>
      <c r="H184" s="5"/>
      <c r="I184" s="20"/>
      <c r="J184" s="5"/>
      <c r="K184" s="5"/>
      <c r="L184" s="5"/>
      <c r="M184" s="5"/>
      <c r="N184" s="5"/>
      <c r="O184" s="5"/>
      <c r="P184" s="5"/>
      <c r="Q184" s="5"/>
    </row>
    <row r="185" spans="1:17" x14ac:dyDescent="0.25">
      <c r="A185" s="5"/>
      <c r="B185" s="5"/>
      <c r="C185" s="5"/>
      <c r="D185" s="5"/>
      <c r="E185" s="5"/>
      <c r="F185" s="5"/>
      <c r="G185" s="20"/>
      <c r="H185" s="5"/>
      <c r="I185" s="20"/>
      <c r="J185" s="5"/>
      <c r="K185" s="5"/>
      <c r="L185" s="5"/>
      <c r="M185" s="5"/>
      <c r="N185" s="5"/>
      <c r="O185" s="5"/>
      <c r="P185" s="5"/>
      <c r="Q185" s="5"/>
    </row>
    <row r="186" spans="1:17" x14ac:dyDescent="0.25">
      <c r="A186" s="5"/>
      <c r="B186" s="5"/>
      <c r="C186" s="5"/>
      <c r="D186" s="5"/>
      <c r="E186" s="5"/>
      <c r="F186" s="5"/>
      <c r="G186" s="20"/>
      <c r="H186" s="5"/>
      <c r="I186" s="20"/>
      <c r="J186" s="5"/>
      <c r="K186" s="5"/>
      <c r="L186" s="5"/>
      <c r="M186" s="5"/>
      <c r="N186" s="5"/>
      <c r="O186" s="5"/>
      <c r="P186" s="5"/>
      <c r="Q186" s="5"/>
    </row>
    <row r="187" spans="1:17" x14ac:dyDescent="0.25">
      <c r="A187" s="5"/>
      <c r="B187" s="5"/>
      <c r="C187" s="5"/>
      <c r="D187" s="5"/>
      <c r="E187" s="5"/>
      <c r="F187" s="5"/>
      <c r="G187" s="20"/>
      <c r="H187" s="5"/>
      <c r="I187" s="20"/>
      <c r="J187" s="5"/>
      <c r="K187" s="5"/>
      <c r="L187" s="5"/>
      <c r="M187" s="5"/>
      <c r="N187" s="5"/>
      <c r="O187" s="5"/>
      <c r="P187" s="5"/>
      <c r="Q187" s="5"/>
    </row>
    <row r="188" spans="1:17" x14ac:dyDescent="0.25">
      <c r="A188" s="5"/>
      <c r="B188" s="5"/>
      <c r="C188" s="5"/>
      <c r="D188" s="5"/>
      <c r="E188" s="5"/>
      <c r="F188" s="5"/>
      <c r="G188" s="20"/>
      <c r="H188" s="5"/>
      <c r="I188" s="20"/>
      <c r="J188" s="5"/>
      <c r="K188" s="5"/>
      <c r="L188" s="5"/>
      <c r="M188" s="5"/>
      <c r="N188" s="5"/>
      <c r="O188" s="5"/>
      <c r="P188" s="5"/>
      <c r="Q188" s="5"/>
    </row>
    <row r="189" spans="1:17" x14ac:dyDescent="0.25">
      <c r="A189" s="5"/>
      <c r="B189" s="5"/>
      <c r="C189" s="5"/>
      <c r="D189" s="5"/>
      <c r="E189" s="5"/>
      <c r="F189" s="5"/>
      <c r="G189" s="20"/>
      <c r="H189" s="5"/>
      <c r="I189" s="20"/>
      <c r="J189" s="5"/>
      <c r="K189" s="5"/>
      <c r="L189" s="5"/>
      <c r="M189" s="5"/>
      <c r="N189" s="5"/>
      <c r="O189" s="5"/>
      <c r="P189" s="5"/>
      <c r="Q189" s="5"/>
    </row>
    <row r="190" spans="1:17" x14ac:dyDescent="0.25">
      <c r="A190" s="5"/>
      <c r="B190" s="5"/>
      <c r="C190" s="5"/>
      <c r="D190" s="5"/>
      <c r="E190" s="5"/>
      <c r="F190" s="5"/>
      <c r="G190" s="20"/>
      <c r="H190" s="5"/>
      <c r="I190" s="20"/>
      <c r="J190" s="5"/>
      <c r="K190" s="5"/>
      <c r="L190" s="5"/>
      <c r="M190" s="5"/>
      <c r="N190" s="5"/>
      <c r="O190" s="5"/>
      <c r="P190" s="5"/>
      <c r="Q190" s="5"/>
    </row>
    <row r="191" spans="1:17" x14ac:dyDescent="0.25">
      <c r="A191" s="5"/>
      <c r="B191" s="5"/>
      <c r="C191" s="5"/>
      <c r="D191" s="5"/>
      <c r="E191" s="5"/>
      <c r="F191" s="5"/>
      <c r="G191" s="20"/>
      <c r="H191" s="5"/>
      <c r="I191" s="20"/>
      <c r="J191" s="5"/>
      <c r="K191" s="5"/>
      <c r="L191" s="5"/>
      <c r="M191" s="5"/>
      <c r="N191" s="5"/>
      <c r="O191" s="5"/>
      <c r="P191" s="5"/>
      <c r="Q191" s="5"/>
    </row>
    <row r="192" spans="1:17" x14ac:dyDescent="0.25">
      <c r="A192" s="5"/>
      <c r="B192" s="5"/>
      <c r="C192" s="5"/>
      <c r="D192" s="5"/>
      <c r="E192" s="5"/>
      <c r="F192" s="5"/>
      <c r="G192" s="20"/>
      <c r="H192" s="5"/>
      <c r="I192" s="20"/>
      <c r="J192" s="5"/>
      <c r="K192" s="5"/>
      <c r="L192" s="5"/>
      <c r="M192" s="5"/>
      <c r="N192" s="5"/>
      <c r="O192" s="5"/>
      <c r="P192" s="5"/>
      <c r="Q192" s="5"/>
    </row>
    <row r="193" spans="1:17" x14ac:dyDescent="0.25">
      <c r="A193" s="5"/>
      <c r="B193" s="5"/>
      <c r="C193" s="5"/>
      <c r="D193" s="5"/>
      <c r="E193" s="5"/>
      <c r="F193" s="5"/>
      <c r="G193" s="20"/>
      <c r="H193" s="5"/>
      <c r="I193" s="20"/>
      <c r="J193" s="5"/>
      <c r="K193" s="5"/>
      <c r="L193" s="5"/>
      <c r="M193" s="5"/>
      <c r="N193" s="5"/>
      <c r="O193" s="5"/>
      <c r="P193" s="5"/>
      <c r="Q193" s="5"/>
    </row>
    <row r="194" spans="1:17" x14ac:dyDescent="0.25">
      <c r="A194" s="5"/>
      <c r="B194" s="5"/>
      <c r="C194" s="5"/>
      <c r="D194" s="5"/>
      <c r="E194" s="5"/>
      <c r="F194" s="5"/>
      <c r="G194" s="20"/>
      <c r="H194" s="5"/>
      <c r="I194" s="20"/>
      <c r="J194" s="5"/>
      <c r="K194" s="5"/>
      <c r="L194" s="5"/>
      <c r="M194" s="5"/>
      <c r="N194" s="5"/>
      <c r="O194" s="5"/>
      <c r="P194" s="5"/>
      <c r="Q194" s="5"/>
    </row>
    <row r="195" spans="1:17" x14ac:dyDescent="0.25">
      <c r="A195" s="5"/>
      <c r="B195" s="5"/>
      <c r="C195" s="5"/>
      <c r="D195" s="5"/>
      <c r="E195" s="5"/>
      <c r="F195" s="5"/>
      <c r="G195" s="20"/>
      <c r="H195" s="5"/>
      <c r="I195" s="20"/>
      <c r="J195" s="5"/>
      <c r="K195" s="5"/>
      <c r="L195" s="5"/>
      <c r="M195" s="5"/>
      <c r="N195" s="5"/>
      <c r="O195" s="5"/>
      <c r="P195" s="5"/>
      <c r="Q195" s="5"/>
    </row>
    <row r="196" spans="1:17" x14ac:dyDescent="0.25">
      <c r="A196" s="5"/>
      <c r="B196" s="5"/>
      <c r="C196" s="5"/>
      <c r="D196" s="5"/>
      <c r="E196" s="5"/>
      <c r="F196" s="5"/>
      <c r="G196" s="20"/>
      <c r="H196" s="5"/>
      <c r="I196" s="20"/>
      <c r="J196" s="5"/>
      <c r="K196" s="5"/>
      <c r="L196" s="5"/>
      <c r="M196" s="5"/>
      <c r="N196" s="5"/>
      <c r="O196" s="5"/>
      <c r="P196" s="5"/>
      <c r="Q196" s="5"/>
    </row>
    <row r="197" spans="1:17" x14ac:dyDescent="0.25">
      <c r="A197" s="5"/>
      <c r="B197" s="5"/>
      <c r="C197" s="5"/>
      <c r="D197" s="5"/>
      <c r="E197" s="5"/>
      <c r="F197" s="5"/>
      <c r="G197" s="20"/>
      <c r="H197" s="5"/>
      <c r="I197" s="20"/>
      <c r="J197" s="5"/>
      <c r="K197" s="5"/>
      <c r="L197" s="5"/>
      <c r="M197" s="5"/>
      <c r="N197" s="5"/>
      <c r="O197" s="5"/>
      <c r="P197" s="5"/>
      <c r="Q197" s="5"/>
    </row>
    <row r="198" spans="1:17" x14ac:dyDescent="0.25">
      <c r="A198" s="5"/>
      <c r="B198" s="5"/>
      <c r="C198" s="5"/>
      <c r="D198" s="5"/>
      <c r="E198" s="5"/>
      <c r="F198" s="5"/>
      <c r="G198" s="20"/>
      <c r="H198" s="5"/>
      <c r="I198" s="20"/>
      <c r="J198" s="5"/>
      <c r="K198" s="5"/>
      <c r="L198" s="5"/>
      <c r="M198" s="5"/>
      <c r="N198" s="5"/>
      <c r="O198" s="5"/>
      <c r="P198" s="5"/>
      <c r="Q198" s="5"/>
    </row>
    <row r="199" spans="1:17" x14ac:dyDescent="0.25">
      <c r="A199" s="5"/>
      <c r="B199" s="5"/>
      <c r="C199" s="5"/>
      <c r="D199" s="5"/>
      <c r="E199" s="5"/>
      <c r="F199" s="5"/>
      <c r="G199" s="20"/>
      <c r="H199" s="5"/>
      <c r="I199" s="20"/>
      <c r="J199" s="5"/>
      <c r="K199" s="5"/>
      <c r="L199" s="5"/>
      <c r="M199" s="5"/>
      <c r="N199" s="5"/>
      <c r="O199" s="5"/>
      <c r="P199" s="5"/>
      <c r="Q199" s="5"/>
    </row>
    <row r="200" spans="1:17" x14ac:dyDescent="0.25">
      <c r="A200" s="5"/>
      <c r="B200" s="5"/>
      <c r="C200" s="5"/>
      <c r="D200" s="5"/>
      <c r="E200" s="5"/>
      <c r="F200" s="5"/>
      <c r="G200" s="20"/>
      <c r="H200" s="5"/>
      <c r="I200" s="20"/>
      <c r="J200" s="5"/>
      <c r="K200" s="5"/>
      <c r="L200" s="5"/>
      <c r="M200" s="5"/>
      <c r="N200" s="5"/>
      <c r="O200" s="5"/>
      <c r="P200" s="5"/>
      <c r="Q200" s="5"/>
    </row>
    <row r="201" spans="1:17" x14ac:dyDescent="0.25">
      <c r="A201" s="5"/>
      <c r="B201" s="5"/>
      <c r="C201" s="5"/>
      <c r="D201" s="5"/>
      <c r="E201" s="5"/>
      <c r="F201" s="5"/>
      <c r="G201" s="20"/>
      <c r="H201" s="5"/>
      <c r="I201" s="20"/>
      <c r="J201" s="5"/>
      <c r="K201" s="5"/>
      <c r="L201" s="5"/>
      <c r="M201" s="5"/>
      <c r="N201" s="5"/>
      <c r="O201" s="5"/>
      <c r="P201" s="5"/>
      <c r="Q201" s="5"/>
    </row>
    <row r="202" spans="1:17" x14ac:dyDescent="0.25">
      <c r="A202" s="5"/>
      <c r="B202" s="5"/>
      <c r="C202" s="5"/>
      <c r="D202" s="5"/>
      <c r="E202" s="5"/>
      <c r="F202" s="5"/>
      <c r="G202" s="20"/>
      <c r="H202" s="5"/>
      <c r="I202" s="20"/>
      <c r="J202" s="5"/>
      <c r="K202" s="5"/>
      <c r="L202" s="5"/>
      <c r="M202" s="5"/>
      <c r="N202" s="5"/>
      <c r="O202" s="5"/>
      <c r="P202" s="5"/>
      <c r="Q202" s="5"/>
    </row>
    <row r="203" spans="1:17" x14ac:dyDescent="0.25">
      <c r="A203" s="5"/>
      <c r="B203" s="5"/>
      <c r="C203" s="5"/>
      <c r="D203" s="5"/>
      <c r="E203" s="5"/>
      <c r="F203" s="5"/>
      <c r="G203" s="20"/>
      <c r="H203" s="5"/>
      <c r="I203" s="20"/>
      <c r="J203" s="5"/>
      <c r="K203" s="5"/>
      <c r="L203" s="5"/>
      <c r="M203" s="5"/>
      <c r="N203" s="5"/>
      <c r="O203" s="5"/>
      <c r="P203" s="5"/>
      <c r="Q203" s="5"/>
    </row>
    <row r="204" spans="1:17" x14ac:dyDescent="0.25">
      <c r="A204" s="5"/>
      <c r="B204" s="5"/>
      <c r="C204" s="5"/>
      <c r="D204" s="5"/>
      <c r="E204" s="5"/>
      <c r="F204" s="5"/>
      <c r="G204" s="20"/>
      <c r="H204" s="5"/>
      <c r="I204" s="20"/>
      <c r="J204" s="5"/>
      <c r="K204" s="5"/>
      <c r="L204" s="5"/>
      <c r="M204" s="5"/>
      <c r="N204" s="5"/>
      <c r="O204" s="5"/>
      <c r="P204" s="5"/>
      <c r="Q204" s="5"/>
    </row>
    <row r="205" spans="1:17" x14ac:dyDescent="0.25">
      <c r="A205" s="5"/>
      <c r="B205" s="5"/>
      <c r="C205" s="5"/>
      <c r="D205" s="5"/>
      <c r="E205" s="5"/>
      <c r="F205" s="5"/>
      <c r="G205" s="20"/>
      <c r="H205" s="5"/>
      <c r="I205" s="20"/>
      <c r="J205" s="5"/>
      <c r="K205" s="5"/>
      <c r="L205" s="5"/>
      <c r="M205" s="5"/>
      <c r="N205" s="5"/>
      <c r="O205" s="5"/>
      <c r="P205" s="5"/>
      <c r="Q205" s="5"/>
    </row>
    <row r="206" spans="1:17" x14ac:dyDescent="0.25">
      <c r="A206" s="5"/>
      <c r="B206" s="5"/>
      <c r="C206" s="5"/>
      <c r="D206" s="5"/>
      <c r="E206" s="5"/>
      <c r="F206" s="5"/>
      <c r="G206" s="20"/>
      <c r="H206" s="5"/>
      <c r="I206" s="20"/>
      <c r="J206" s="5"/>
      <c r="K206" s="5"/>
      <c r="L206" s="5"/>
      <c r="M206" s="5"/>
      <c r="N206" s="5"/>
      <c r="O206" s="5"/>
      <c r="P206" s="5"/>
      <c r="Q206" s="5"/>
    </row>
    <row r="207" spans="1:17" x14ac:dyDescent="0.25">
      <c r="A207" s="5"/>
      <c r="B207" s="5"/>
      <c r="C207" s="5"/>
      <c r="D207" s="5"/>
      <c r="E207" s="5"/>
      <c r="F207" s="5"/>
      <c r="G207" s="20"/>
      <c r="H207" s="5"/>
      <c r="I207" s="20"/>
      <c r="J207" s="5"/>
      <c r="K207" s="5"/>
      <c r="L207" s="5"/>
      <c r="M207" s="5"/>
      <c r="N207" s="5"/>
      <c r="O207" s="5"/>
      <c r="P207" s="5"/>
      <c r="Q207" s="5"/>
    </row>
    <row r="208" spans="1:17" x14ac:dyDescent="0.25">
      <c r="A208" s="5"/>
      <c r="B208" s="5"/>
      <c r="C208" s="5"/>
      <c r="D208" s="5"/>
      <c r="E208" s="5"/>
      <c r="F208" s="5"/>
      <c r="G208" s="20"/>
      <c r="H208" s="5"/>
      <c r="I208" s="20"/>
      <c r="J208" s="5"/>
      <c r="K208" s="5"/>
      <c r="L208" s="5"/>
      <c r="M208" s="5"/>
      <c r="N208" s="5"/>
      <c r="O208" s="5"/>
      <c r="P208" s="5"/>
      <c r="Q208" s="5"/>
    </row>
    <row r="209" spans="1:17" x14ac:dyDescent="0.25">
      <c r="A209" s="5"/>
      <c r="B209" s="5"/>
      <c r="C209" s="5"/>
      <c r="D209" s="5"/>
      <c r="E209" s="5"/>
      <c r="F209" s="5"/>
      <c r="G209" s="20"/>
      <c r="H209" s="5"/>
      <c r="I209" s="20"/>
      <c r="J209" s="5"/>
      <c r="K209" s="5"/>
      <c r="L209" s="5"/>
      <c r="M209" s="5"/>
      <c r="N209" s="5"/>
      <c r="O209" s="5"/>
      <c r="P209" s="5"/>
      <c r="Q209" s="5"/>
    </row>
    <row r="210" spans="1:17" x14ac:dyDescent="0.25">
      <c r="A210" s="5"/>
      <c r="B210" s="5"/>
      <c r="C210" s="5"/>
      <c r="D210" s="5"/>
      <c r="E210" s="5"/>
      <c r="F210" s="5"/>
      <c r="G210" s="20"/>
      <c r="H210" s="5"/>
      <c r="I210" s="20"/>
      <c r="J210" s="5"/>
      <c r="K210" s="5"/>
      <c r="L210" s="5"/>
      <c r="M210" s="5"/>
      <c r="N210" s="5"/>
      <c r="O210" s="5"/>
      <c r="P210" s="5"/>
      <c r="Q210" s="5"/>
    </row>
    <row r="211" spans="1:17" x14ac:dyDescent="0.25">
      <c r="A211" s="5"/>
      <c r="B211" s="5"/>
      <c r="C211" s="5"/>
      <c r="D211" s="5"/>
      <c r="E211" s="5"/>
      <c r="F211" s="5"/>
      <c r="G211" s="20"/>
      <c r="H211" s="5"/>
      <c r="I211" s="20"/>
      <c r="J211" s="5"/>
      <c r="K211" s="5"/>
      <c r="L211" s="5"/>
      <c r="M211" s="5"/>
      <c r="N211" s="5"/>
      <c r="O211" s="5"/>
      <c r="P211" s="5"/>
      <c r="Q211" s="5"/>
    </row>
    <row r="212" spans="1:17" x14ac:dyDescent="0.25">
      <c r="A212" s="5"/>
      <c r="B212" s="5"/>
      <c r="C212" s="5"/>
      <c r="D212" s="5"/>
      <c r="E212" s="5"/>
      <c r="F212" s="5"/>
      <c r="G212" s="20"/>
      <c r="H212" s="5"/>
      <c r="I212" s="20"/>
      <c r="J212" s="5"/>
      <c r="K212" s="5"/>
      <c r="L212" s="5"/>
      <c r="M212" s="5"/>
      <c r="N212" s="5"/>
      <c r="O212" s="5"/>
      <c r="P212" s="5"/>
      <c r="Q212" s="5"/>
    </row>
    <row r="213" spans="1:17" x14ac:dyDescent="0.25">
      <c r="A213" s="5"/>
      <c r="B213" s="5"/>
      <c r="C213" s="5"/>
      <c r="D213" s="5"/>
      <c r="E213" s="5"/>
      <c r="F213" s="5"/>
      <c r="G213" s="20"/>
      <c r="H213" s="5"/>
      <c r="I213" s="20"/>
      <c r="J213" s="5"/>
      <c r="K213" s="5"/>
      <c r="L213" s="5"/>
      <c r="M213" s="5"/>
      <c r="N213" s="5"/>
      <c r="O213" s="5"/>
      <c r="P213" s="5"/>
      <c r="Q213" s="5"/>
    </row>
    <row r="214" spans="1:17" x14ac:dyDescent="0.25">
      <c r="A214" s="5"/>
      <c r="B214" s="5"/>
      <c r="C214" s="5"/>
      <c r="D214" s="5"/>
      <c r="E214" s="5"/>
      <c r="F214" s="5"/>
      <c r="G214" s="20"/>
      <c r="H214" s="5"/>
      <c r="I214" s="20"/>
      <c r="J214" s="5"/>
      <c r="K214" s="5"/>
      <c r="L214" s="5"/>
      <c r="M214" s="5"/>
      <c r="N214" s="5"/>
      <c r="O214" s="5"/>
      <c r="P214" s="5"/>
      <c r="Q214" s="5"/>
    </row>
    <row r="215" spans="1:17" x14ac:dyDescent="0.25">
      <c r="A215" s="5"/>
      <c r="B215" s="5"/>
      <c r="C215" s="5"/>
      <c r="D215" s="5"/>
      <c r="E215" s="5"/>
      <c r="F215" s="5"/>
      <c r="G215" s="20"/>
      <c r="H215" s="5"/>
      <c r="I215" s="20"/>
      <c r="J215" s="5"/>
      <c r="K215" s="5"/>
      <c r="L215" s="5"/>
      <c r="M215" s="5"/>
      <c r="N215" s="5"/>
      <c r="O215" s="5"/>
      <c r="P215" s="5"/>
      <c r="Q215" s="5"/>
    </row>
    <row r="216" spans="1:17" x14ac:dyDescent="0.25">
      <c r="A216" s="5"/>
      <c r="B216" s="5"/>
      <c r="C216" s="5"/>
      <c r="D216" s="5"/>
      <c r="E216" s="5"/>
      <c r="F216" s="5"/>
      <c r="G216" s="20"/>
      <c r="H216" s="5"/>
      <c r="I216" s="20"/>
      <c r="J216" s="5"/>
      <c r="K216" s="5"/>
      <c r="L216" s="5"/>
      <c r="M216" s="5"/>
      <c r="N216" s="5"/>
      <c r="O216" s="5"/>
      <c r="P216" s="5"/>
      <c r="Q216" s="5"/>
    </row>
  </sheetData>
  <mergeCells count="81">
    <mergeCell ref="A42:A46"/>
    <mergeCell ref="B42:B46"/>
    <mergeCell ref="C42:C46"/>
    <mergeCell ref="A52:A56"/>
    <mergeCell ref="B52:B56"/>
    <mergeCell ref="C52:C56"/>
    <mergeCell ref="B47:B51"/>
    <mergeCell ref="F8:Q8"/>
    <mergeCell ref="A11:Q11"/>
    <mergeCell ref="A12:A16"/>
    <mergeCell ref="A27:A31"/>
    <mergeCell ref="C12:C16"/>
    <mergeCell ref="C27:C31"/>
    <mergeCell ref="A17:A21"/>
    <mergeCell ref="A104:A108"/>
    <mergeCell ref="B104:B108"/>
    <mergeCell ref="C104:C108"/>
    <mergeCell ref="A79:A83"/>
    <mergeCell ref="O1:Q1"/>
    <mergeCell ref="N2:Q2"/>
    <mergeCell ref="O3:Q3"/>
    <mergeCell ref="I4:K4"/>
    <mergeCell ref="B12:B16"/>
    <mergeCell ref="A5:Q5"/>
    <mergeCell ref="B7:B9"/>
    <mergeCell ref="A7:A9"/>
    <mergeCell ref="C7:C9"/>
    <mergeCell ref="D7:D9"/>
    <mergeCell ref="E8:E9"/>
    <mergeCell ref="E7:Q7"/>
    <mergeCell ref="A120:A124"/>
    <mergeCell ref="B120:B124"/>
    <mergeCell ref="C120:C124"/>
    <mergeCell ref="A109:A113"/>
    <mergeCell ref="B109:B113"/>
    <mergeCell ref="C109:C113"/>
    <mergeCell ref="A115:A119"/>
    <mergeCell ref="B115:B119"/>
    <mergeCell ref="C115:C119"/>
    <mergeCell ref="B79:B83"/>
    <mergeCell ref="C79:C83"/>
    <mergeCell ref="C84:C88"/>
    <mergeCell ref="C47:C51"/>
    <mergeCell ref="A47:A51"/>
    <mergeCell ref="A74:A78"/>
    <mergeCell ref="B74:B78"/>
    <mergeCell ref="C74:C78"/>
    <mergeCell ref="B99:B103"/>
    <mergeCell ref="C99:C103"/>
    <mergeCell ref="B84:B88"/>
    <mergeCell ref="A84:A88"/>
    <mergeCell ref="A89:A93"/>
    <mergeCell ref="A94:A98"/>
    <mergeCell ref="B94:B98"/>
    <mergeCell ref="C94:C98"/>
    <mergeCell ref="A99:A103"/>
    <mergeCell ref="B89:B93"/>
    <mergeCell ref="C89:C93"/>
    <mergeCell ref="B37:B41"/>
    <mergeCell ref="C37:C41"/>
    <mergeCell ref="A37:A41"/>
    <mergeCell ref="B17:B21"/>
    <mergeCell ref="C17:C21"/>
    <mergeCell ref="A22:A26"/>
    <mergeCell ref="A32:A36"/>
    <mergeCell ref="B32:B36"/>
    <mergeCell ref="C32:C36"/>
    <mergeCell ref="B22:B26"/>
    <mergeCell ref="C22:C26"/>
    <mergeCell ref="B27:B31"/>
    <mergeCell ref="A69:A73"/>
    <mergeCell ref="B69:B73"/>
    <mergeCell ref="C69:C73"/>
    <mergeCell ref="A57:Q57"/>
    <mergeCell ref="A68:Q68"/>
    <mergeCell ref="B58:B62"/>
    <mergeCell ref="C58:C62"/>
    <mergeCell ref="A58:A62"/>
    <mergeCell ref="A63:A67"/>
    <mergeCell ref="B63:B67"/>
    <mergeCell ref="C63:C67"/>
  </mergeCells>
  <printOptions horizontalCentered="1"/>
  <pageMargins left="0.78740157480314965" right="0.78740157480314965" top="1.1811023622047245" bottom="0.39370078740157483" header="0.11811023622047245" footer="0.11811023622047245"/>
  <pageSetup paperSize="9" scale="42" firstPageNumber="3" fitToHeight="3" orientation="landscape" useFirstPageNumber="1" r:id="rId1"/>
  <headerFooter>
    <oddHeader>&amp;C&amp;P</oddHeader>
    <firstHeader>&amp;C10</firstHeader>
  </headerFooter>
  <rowBreaks count="2" manualBreakCount="2">
    <brk id="56" max="16" man="1"/>
    <brk id="10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 2</vt:lpstr>
      <vt:lpstr>'таб 2'!Заголовки_для_печати</vt:lpstr>
      <vt:lpstr>'таб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2022-02-16T06:07:51Z</dcterms:modified>
</cp:coreProperties>
</file>