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таб 2" sheetId="1" r:id="rId1"/>
  </sheets>
  <definedNames>
    <definedName name="_xlnm.Print_Titles" localSheetId="0">'таб 2'!$4:$7</definedName>
    <definedName name="_xlnm.Print_Area" localSheetId="0">'таб 2'!$A$1:$Q$121</definedName>
  </definedNames>
  <calcPr calcId="145621"/>
</workbook>
</file>

<file path=xl/calcChain.xml><?xml version="1.0" encoding="utf-8"?>
<calcChain xmlns="http://schemas.openxmlformats.org/spreadsheetml/2006/main">
  <c r="E33" i="1" l="1"/>
  <c r="E32" i="1"/>
  <c r="E31" i="1"/>
  <c r="E30" i="1"/>
  <c r="E29" i="1" s="1"/>
  <c r="Q29" i="1"/>
  <c r="P29" i="1"/>
  <c r="O29" i="1"/>
  <c r="N29" i="1"/>
  <c r="M29" i="1"/>
  <c r="L29" i="1"/>
  <c r="K29" i="1"/>
  <c r="J29" i="1"/>
  <c r="I29" i="1"/>
  <c r="H29" i="1"/>
  <c r="G29" i="1"/>
  <c r="F29" i="1"/>
  <c r="E75" i="1" l="1"/>
  <c r="E74" i="1"/>
  <c r="E73" i="1"/>
  <c r="E72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 l="1"/>
  <c r="N51" i="1"/>
  <c r="O51" i="1"/>
  <c r="P51" i="1"/>
  <c r="N52" i="1"/>
  <c r="O52" i="1"/>
  <c r="P52" i="1"/>
  <c r="Q52" i="1"/>
  <c r="M52" i="1"/>
  <c r="M51" i="1"/>
  <c r="L52" i="1"/>
  <c r="L51" i="1"/>
  <c r="K52" i="1"/>
  <c r="K51" i="1"/>
  <c r="J52" i="1"/>
  <c r="J51" i="1"/>
  <c r="I52" i="1"/>
  <c r="I51" i="1"/>
  <c r="H52" i="1"/>
  <c r="H51" i="1"/>
  <c r="G52" i="1"/>
  <c r="G51" i="1"/>
  <c r="G50" i="1"/>
  <c r="F52" i="1"/>
  <c r="F51" i="1"/>
  <c r="F50" i="1"/>
  <c r="I10" i="1" l="1"/>
  <c r="I50" i="1" s="1"/>
  <c r="J10" i="1"/>
  <c r="J50" i="1" s="1"/>
  <c r="K10" i="1"/>
  <c r="K50" i="1" s="1"/>
  <c r="L10" i="1"/>
  <c r="L50" i="1" s="1"/>
  <c r="M10" i="1"/>
  <c r="M50" i="1" s="1"/>
  <c r="N10" i="1"/>
  <c r="N50" i="1" s="1"/>
  <c r="O10" i="1"/>
  <c r="O50" i="1" s="1"/>
  <c r="P10" i="1"/>
  <c r="P50" i="1" s="1"/>
  <c r="Q10" i="1"/>
  <c r="Q50" i="1" s="1"/>
  <c r="H10" i="1"/>
  <c r="H50" i="1" s="1"/>
  <c r="H19" i="1"/>
  <c r="I19" i="1"/>
  <c r="J19" i="1"/>
  <c r="E23" i="1"/>
  <c r="E22" i="1"/>
  <c r="E21" i="1"/>
  <c r="E20" i="1"/>
  <c r="Q19" i="1"/>
  <c r="P19" i="1"/>
  <c r="O19" i="1"/>
  <c r="N19" i="1"/>
  <c r="M19" i="1"/>
  <c r="L19" i="1"/>
  <c r="K19" i="1"/>
  <c r="G19" i="1"/>
  <c r="F19" i="1"/>
  <c r="E19" i="1" l="1"/>
  <c r="I14" i="1"/>
  <c r="J14" i="1"/>
  <c r="E18" i="1" l="1"/>
  <c r="E17" i="1"/>
  <c r="E16" i="1"/>
  <c r="E15" i="1"/>
  <c r="Q14" i="1"/>
  <c r="P14" i="1"/>
  <c r="O14" i="1"/>
  <c r="N14" i="1"/>
  <c r="M14" i="1"/>
  <c r="L14" i="1"/>
  <c r="K14" i="1"/>
  <c r="H14" i="1"/>
  <c r="G14" i="1"/>
  <c r="F14" i="1"/>
  <c r="E14" i="1" l="1"/>
  <c r="K111" i="1"/>
  <c r="M102" i="1"/>
  <c r="N102" i="1"/>
  <c r="O102" i="1"/>
  <c r="P102" i="1"/>
  <c r="Q102" i="1"/>
  <c r="M103" i="1"/>
  <c r="N103" i="1"/>
  <c r="O103" i="1"/>
  <c r="P103" i="1"/>
  <c r="Q103" i="1"/>
  <c r="M105" i="1"/>
  <c r="N105" i="1"/>
  <c r="O105" i="1"/>
  <c r="P105" i="1"/>
  <c r="Q105" i="1"/>
  <c r="M93" i="1"/>
  <c r="N93" i="1"/>
  <c r="O93" i="1"/>
  <c r="P93" i="1"/>
  <c r="Q93" i="1"/>
  <c r="M95" i="1"/>
  <c r="N95" i="1"/>
  <c r="O95" i="1"/>
  <c r="P95" i="1"/>
  <c r="Q95" i="1"/>
  <c r="F91" i="1"/>
  <c r="G91" i="1"/>
  <c r="H91" i="1"/>
  <c r="P76" i="1"/>
  <c r="M61" i="1"/>
  <c r="N61" i="1"/>
  <c r="O61" i="1"/>
  <c r="P61" i="1"/>
  <c r="P97" i="1" s="1"/>
  <c r="Q61" i="1"/>
  <c r="M62" i="1"/>
  <c r="N62" i="1"/>
  <c r="O62" i="1"/>
  <c r="P62" i="1"/>
  <c r="Q62" i="1"/>
  <c r="M63" i="1"/>
  <c r="N63" i="1"/>
  <c r="O63" i="1"/>
  <c r="P63" i="1"/>
  <c r="Q63" i="1"/>
  <c r="M64" i="1"/>
  <c r="N64" i="1"/>
  <c r="O64" i="1"/>
  <c r="P64" i="1"/>
  <c r="Q64" i="1"/>
  <c r="M55" i="1"/>
  <c r="N55" i="1"/>
  <c r="O55" i="1"/>
  <c r="P55" i="1"/>
  <c r="Q55" i="1"/>
  <c r="M99" i="1"/>
  <c r="M109" i="1" s="1"/>
  <c r="M115" i="1" s="1"/>
  <c r="O99" i="1"/>
  <c r="O109" i="1" s="1"/>
  <c r="O115" i="1" s="1"/>
  <c r="M97" i="1"/>
  <c r="N97" i="1"/>
  <c r="O97" i="1"/>
  <c r="Q28" i="1"/>
  <c r="E10" i="1"/>
  <c r="P28" i="1" l="1"/>
  <c r="Q53" i="1"/>
  <c r="P99" i="1"/>
  <c r="P109" i="1" s="1"/>
  <c r="P115" i="1" s="1"/>
  <c r="N99" i="1"/>
  <c r="N109" i="1" s="1"/>
  <c r="N115" i="1" s="1"/>
  <c r="O98" i="1"/>
  <c r="O108" i="1" s="1"/>
  <c r="O114" i="1" s="1"/>
  <c r="N98" i="1"/>
  <c r="N108" i="1" s="1"/>
  <c r="N114" i="1" s="1"/>
  <c r="P98" i="1"/>
  <c r="P108" i="1" s="1"/>
  <c r="P114" i="1" s="1"/>
  <c r="M98" i="1"/>
  <c r="M108" i="1" s="1"/>
  <c r="M114" i="1" s="1"/>
  <c r="O107" i="1"/>
  <c r="O113" i="1" s="1"/>
  <c r="N107" i="1"/>
  <c r="N113" i="1" s="1"/>
  <c r="M107" i="1"/>
  <c r="M113" i="1" s="1"/>
  <c r="P107" i="1"/>
  <c r="P113" i="1" s="1"/>
  <c r="O60" i="1"/>
  <c r="N60" i="1"/>
  <c r="Q60" i="1"/>
  <c r="M60" i="1"/>
  <c r="P60" i="1"/>
  <c r="P81" i="1"/>
  <c r="Q81" i="1"/>
  <c r="O66" i="1"/>
  <c r="P66" i="1"/>
  <c r="P44" i="1"/>
  <c r="P39" i="1"/>
  <c r="Q39" i="1"/>
  <c r="P34" i="1"/>
  <c r="Q34" i="1"/>
  <c r="P24" i="1"/>
  <c r="P9" i="1"/>
  <c r="O28" i="1" l="1"/>
  <c r="P53" i="1"/>
  <c r="P100" i="1" s="1"/>
  <c r="P110" i="1" s="1"/>
  <c r="P116" i="1" s="1"/>
  <c r="P49" i="1"/>
  <c r="P96" i="1"/>
  <c r="P106" i="1" s="1"/>
  <c r="P112" i="1" s="1"/>
  <c r="P92" i="1"/>
  <c r="P91" i="1" s="1"/>
  <c r="O81" i="1"/>
  <c r="O92" i="1" s="1"/>
  <c r="O91" i="1" s="1"/>
  <c r="O76" i="1"/>
  <c r="N76" i="1"/>
  <c r="N66" i="1"/>
  <c r="O44" i="1"/>
  <c r="O39" i="1"/>
  <c r="O34" i="1"/>
  <c r="O24" i="1"/>
  <c r="O9" i="1"/>
  <c r="Q87" i="1"/>
  <c r="Q97" i="1" s="1"/>
  <c r="G88" i="1"/>
  <c r="H88" i="1"/>
  <c r="I88" i="1"/>
  <c r="J88" i="1"/>
  <c r="K88" i="1"/>
  <c r="L88" i="1"/>
  <c r="Q88" i="1"/>
  <c r="G89" i="1"/>
  <c r="H89" i="1"/>
  <c r="I89" i="1"/>
  <c r="J89" i="1"/>
  <c r="K89" i="1"/>
  <c r="L89" i="1"/>
  <c r="Q89" i="1"/>
  <c r="Q99" i="1" s="1"/>
  <c r="Q109" i="1" s="1"/>
  <c r="Q115" i="1" s="1"/>
  <c r="Q90" i="1"/>
  <c r="Q100" i="1" s="1"/>
  <c r="Q110" i="1" s="1"/>
  <c r="Q116" i="1" s="1"/>
  <c r="F88" i="1"/>
  <c r="F89" i="1"/>
  <c r="L95" i="1"/>
  <c r="K95" i="1"/>
  <c r="J95" i="1"/>
  <c r="I95" i="1"/>
  <c r="E94" i="1"/>
  <c r="G61" i="1"/>
  <c r="H61" i="1"/>
  <c r="I61" i="1"/>
  <c r="J61" i="1"/>
  <c r="K61" i="1"/>
  <c r="L61" i="1"/>
  <c r="G62" i="1"/>
  <c r="H62" i="1"/>
  <c r="I62" i="1"/>
  <c r="J62" i="1"/>
  <c r="K62" i="1"/>
  <c r="L62" i="1"/>
  <c r="G63" i="1"/>
  <c r="H63" i="1"/>
  <c r="I63" i="1"/>
  <c r="J63" i="1"/>
  <c r="K63" i="1"/>
  <c r="L63" i="1"/>
  <c r="G64" i="1"/>
  <c r="H64" i="1"/>
  <c r="I64" i="1"/>
  <c r="J64" i="1"/>
  <c r="K64" i="1"/>
  <c r="L64" i="1"/>
  <c r="F62" i="1"/>
  <c r="F63" i="1"/>
  <c r="F64" i="1"/>
  <c r="F61" i="1"/>
  <c r="E83" i="1"/>
  <c r="E84" i="1"/>
  <c r="E85" i="1"/>
  <c r="E78" i="1"/>
  <c r="E79" i="1"/>
  <c r="E80" i="1"/>
  <c r="E68" i="1"/>
  <c r="E69" i="1"/>
  <c r="E67" i="1"/>
  <c r="E57" i="1"/>
  <c r="E58" i="1"/>
  <c r="E59" i="1"/>
  <c r="E56" i="1"/>
  <c r="N28" i="1" l="1"/>
  <c r="O53" i="1"/>
  <c r="Q107" i="1"/>
  <c r="Q113" i="1" s="1"/>
  <c r="G98" i="1"/>
  <c r="G108" i="1" s="1"/>
  <c r="G114" i="1" s="1"/>
  <c r="K99" i="1"/>
  <c r="K109" i="1" s="1"/>
  <c r="K115" i="1" s="1"/>
  <c r="G99" i="1"/>
  <c r="G109" i="1" s="1"/>
  <c r="G115" i="1" s="1"/>
  <c r="I99" i="1"/>
  <c r="I109" i="1" s="1"/>
  <c r="I115" i="1" s="1"/>
  <c r="N81" i="1"/>
  <c r="N92" i="1" s="1"/>
  <c r="N91" i="1" s="1"/>
  <c r="M76" i="1"/>
  <c r="M66" i="1"/>
  <c r="F99" i="1"/>
  <c r="F109" i="1" s="1"/>
  <c r="F115" i="1" s="1"/>
  <c r="L99" i="1"/>
  <c r="L109" i="1" s="1"/>
  <c r="L115" i="1" s="1"/>
  <c r="H99" i="1"/>
  <c r="H109" i="1" s="1"/>
  <c r="H115" i="1" s="1"/>
  <c r="N44" i="1"/>
  <c r="N39" i="1"/>
  <c r="N34" i="1"/>
  <c r="N24" i="1"/>
  <c r="N9" i="1"/>
  <c r="J99" i="1"/>
  <c r="J109" i="1" s="1"/>
  <c r="J115" i="1" s="1"/>
  <c r="E89" i="1"/>
  <c r="E88" i="1"/>
  <c r="F98" i="1"/>
  <c r="F108" i="1" s="1"/>
  <c r="F114" i="1" s="1"/>
  <c r="H98" i="1"/>
  <c r="H108" i="1" s="1"/>
  <c r="H114" i="1" s="1"/>
  <c r="Q86" i="1"/>
  <c r="E95" i="1"/>
  <c r="I98" i="1"/>
  <c r="I108" i="1" s="1"/>
  <c r="I114" i="1" s="1"/>
  <c r="L98" i="1"/>
  <c r="L108" i="1" s="1"/>
  <c r="L114" i="1" s="1"/>
  <c r="K98" i="1"/>
  <c r="K108" i="1" s="1"/>
  <c r="K114" i="1" s="1"/>
  <c r="J98" i="1"/>
  <c r="J108" i="1" s="1"/>
  <c r="J114" i="1" s="1"/>
  <c r="E27" i="1"/>
  <c r="E26" i="1"/>
  <c r="E36" i="1"/>
  <c r="E37" i="1"/>
  <c r="E38" i="1"/>
  <c r="E41" i="1"/>
  <c r="E42" i="1"/>
  <c r="E43" i="1"/>
  <c r="E48" i="1"/>
  <c r="E46" i="1"/>
  <c r="E47" i="1"/>
  <c r="H60" i="1"/>
  <c r="G60" i="1"/>
  <c r="Q44" i="1"/>
  <c r="M28" i="1" l="1"/>
  <c r="M24" i="1" s="1"/>
  <c r="N53" i="1"/>
  <c r="O100" i="1"/>
  <c r="O49" i="1"/>
  <c r="M81" i="1"/>
  <c r="M92" i="1" s="1"/>
  <c r="M91" i="1" s="1"/>
  <c r="L90" i="1"/>
  <c r="M44" i="1"/>
  <c r="M39" i="1"/>
  <c r="M34" i="1"/>
  <c r="M9" i="1"/>
  <c r="K60" i="1"/>
  <c r="J60" i="1"/>
  <c r="L60" i="1"/>
  <c r="E63" i="1"/>
  <c r="F60" i="1"/>
  <c r="I60" i="1"/>
  <c r="O110" i="1" l="1"/>
  <c r="O116" i="1" s="1"/>
  <c r="O96" i="1"/>
  <c r="O106" i="1" s="1"/>
  <c r="O112" i="1" s="1"/>
  <c r="N100" i="1"/>
  <c r="N49" i="1"/>
  <c r="L28" i="1"/>
  <c r="M53" i="1"/>
  <c r="L81" i="1"/>
  <c r="L93" i="1"/>
  <c r="L87" i="1"/>
  <c r="L97" i="1" s="1"/>
  <c r="L107" i="1" s="1"/>
  <c r="L113" i="1" s="1"/>
  <c r="K87" i="1"/>
  <c r="K90" i="1"/>
  <c r="L44" i="1"/>
  <c r="L39" i="1"/>
  <c r="L34" i="1"/>
  <c r="M100" i="1" l="1"/>
  <c r="M49" i="1"/>
  <c r="N110" i="1"/>
  <c r="N116" i="1" s="1"/>
  <c r="N96" i="1"/>
  <c r="N106" i="1" s="1"/>
  <c r="N112" i="1" s="1"/>
  <c r="K28" i="1"/>
  <c r="L53" i="1"/>
  <c r="L100" i="1" s="1"/>
  <c r="L86" i="1"/>
  <c r="K81" i="1"/>
  <c r="K93" i="1"/>
  <c r="K86" i="1"/>
  <c r="J87" i="1"/>
  <c r="J90" i="1"/>
  <c r="K44" i="1"/>
  <c r="K39" i="1"/>
  <c r="K34" i="1"/>
  <c r="K97" i="1"/>
  <c r="K107" i="1" s="1"/>
  <c r="K113" i="1" s="1"/>
  <c r="Q11" i="1"/>
  <c r="Q51" i="1" s="1"/>
  <c r="L49" i="1" l="1"/>
  <c r="M110" i="1"/>
  <c r="M116" i="1" s="1"/>
  <c r="M96" i="1"/>
  <c r="M106" i="1" s="1"/>
  <c r="M112" i="1" s="1"/>
  <c r="J28" i="1"/>
  <c r="K53" i="1"/>
  <c r="K100" i="1" s="1"/>
  <c r="Q9" i="1"/>
  <c r="Q98" i="1"/>
  <c r="J81" i="1"/>
  <c r="J93" i="1"/>
  <c r="J86" i="1"/>
  <c r="I87" i="1"/>
  <c r="I90" i="1"/>
  <c r="J44" i="1"/>
  <c r="J39" i="1"/>
  <c r="J34" i="1"/>
  <c r="J97" i="1"/>
  <c r="J107" i="1" s="1"/>
  <c r="J113" i="1" s="1"/>
  <c r="L110" i="1"/>
  <c r="L116" i="1" s="1"/>
  <c r="L96" i="1"/>
  <c r="L106" i="1" s="1"/>
  <c r="L112" i="1" s="1"/>
  <c r="E12" i="1"/>
  <c r="E11" i="1"/>
  <c r="K49" i="1" l="1"/>
  <c r="I28" i="1"/>
  <c r="I24" i="1" s="1"/>
  <c r="J53" i="1"/>
  <c r="J100" i="1" s="1"/>
  <c r="Q108" i="1"/>
  <c r="Q114" i="1" s="1"/>
  <c r="Q96" i="1"/>
  <c r="Q106" i="1" s="1"/>
  <c r="Q112" i="1" s="1"/>
  <c r="I81" i="1"/>
  <c r="I93" i="1"/>
  <c r="E93" i="1" s="1"/>
  <c r="H87" i="1"/>
  <c r="I86" i="1"/>
  <c r="H90" i="1"/>
  <c r="I44" i="1"/>
  <c r="I39" i="1"/>
  <c r="I34" i="1"/>
  <c r="I97" i="1"/>
  <c r="I107" i="1" s="1"/>
  <c r="I113" i="1" s="1"/>
  <c r="J49" i="1"/>
  <c r="K110" i="1"/>
  <c r="K116" i="1" s="1"/>
  <c r="K96" i="1"/>
  <c r="K106" i="1" s="1"/>
  <c r="K112" i="1" s="1"/>
  <c r="E98" i="1"/>
  <c r="E108" i="1" s="1"/>
  <c r="E114" i="1" s="1"/>
  <c r="E99" i="1"/>
  <c r="E109" i="1" s="1"/>
  <c r="E115" i="1" s="1"/>
  <c r="E62" i="1"/>
  <c r="E52" i="1"/>
  <c r="Q49" i="1"/>
  <c r="E64" i="1" s="1"/>
  <c r="E51" i="1"/>
  <c r="L9" i="1"/>
  <c r="K9" i="1"/>
  <c r="J9" i="1"/>
  <c r="I9" i="1"/>
  <c r="Q24" i="1"/>
  <c r="L24" i="1"/>
  <c r="K24" i="1"/>
  <c r="J24" i="1"/>
  <c r="E55" i="1"/>
  <c r="L55" i="1"/>
  <c r="K55" i="1"/>
  <c r="J55" i="1"/>
  <c r="I55" i="1"/>
  <c r="H55" i="1"/>
  <c r="G55" i="1"/>
  <c r="F55" i="1"/>
  <c r="H28" i="1" l="1"/>
  <c r="I53" i="1"/>
  <c r="I100" i="1" s="1"/>
  <c r="H81" i="1"/>
  <c r="H86" i="1"/>
  <c r="G87" i="1"/>
  <c r="F66" i="1"/>
  <c r="G90" i="1"/>
  <c r="H44" i="1"/>
  <c r="H39" i="1"/>
  <c r="H34" i="1"/>
  <c r="H24" i="1"/>
  <c r="H97" i="1"/>
  <c r="H107" i="1" s="1"/>
  <c r="H113" i="1" s="1"/>
  <c r="I49" i="1"/>
  <c r="H9" i="1"/>
  <c r="J110" i="1"/>
  <c r="J116" i="1" s="1"/>
  <c r="J96" i="1"/>
  <c r="J106" i="1" s="1"/>
  <c r="J112" i="1" s="1"/>
  <c r="E61" i="1"/>
  <c r="E60" i="1" s="1"/>
  <c r="G66" i="1"/>
  <c r="H66" i="1"/>
  <c r="I66" i="1"/>
  <c r="I92" i="1" s="1"/>
  <c r="I91" i="1" s="1"/>
  <c r="J66" i="1"/>
  <c r="J92" i="1" s="1"/>
  <c r="J91" i="1" s="1"/>
  <c r="K66" i="1"/>
  <c r="K92" i="1" s="1"/>
  <c r="K91" i="1" s="1"/>
  <c r="L66" i="1"/>
  <c r="L92" i="1" s="1"/>
  <c r="L91" i="1" s="1"/>
  <c r="Q66" i="1"/>
  <c r="Q92" i="1" s="1"/>
  <c r="Q91" i="1" s="1"/>
  <c r="G28" i="1" l="1"/>
  <c r="H53" i="1"/>
  <c r="F87" i="1"/>
  <c r="E87" i="1" s="1"/>
  <c r="G81" i="1"/>
  <c r="E77" i="1"/>
  <c r="E102" i="1" s="1"/>
  <c r="G86" i="1"/>
  <c r="E70" i="1"/>
  <c r="E105" i="1" s="1"/>
  <c r="F90" i="1"/>
  <c r="G44" i="1"/>
  <c r="G39" i="1"/>
  <c r="G34" i="1"/>
  <c r="G97" i="1"/>
  <c r="G107" i="1" s="1"/>
  <c r="G113" i="1" s="1"/>
  <c r="I110" i="1"/>
  <c r="I116" i="1" s="1"/>
  <c r="I96" i="1"/>
  <c r="I106" i="1" s="1"/>
  <c r="I112" i="1" s="1"/>
  <c r="H100" i="1"/>
  <c r="H49" i="1"/>
  <c r="G9" i="1"/>
  <c r="E92" i="1"/>
  <c r="E91" i="1" s="1"/>
  <c r="L105" i="1"/>
  <c r="K105" i="1"/>
  <c r="J105" i="1"/>
  <c r="I105" i="1"/>
  <c r="H105" i="1"/>
  <c r="G105" i="1"/>
  <c r="F105" i="1"/>
  <c r="L103" i="1"/>
  <c r="K103" i="1"/>
  <c r="J103" i="1"/>
  <c r="I103" i="1"/>
  <c r="L102" i="1"/>
  <c r="K102" i="1"/>
  <c r="J102" i="1"/>
  <c r="I102" i="1"/>
  <c r="H102" i="1"/>
  <c r="G102" i="1"/>
  <c r="F102" i="1"/>
  <c r="Q76" i="1"/>
  <c r="H76" i="1"/>
  <c r="I76" i="1"/>
  <c r="J76" i="1"/>
  <c r="K76" i="1"/>
  <c r="L76" i="1"/>
  <c r="F76" i="1"/>
  <c r="G76" i="1"/>
  <c r="F28" i="1" l="1"/>
  <c r="G53" i="1"/>
  <c r="G100" i="1" s="1"/>
  <c r="G24" i="1"/>
  <c r="F81" i="1"/>
  <c r="E82" i="1"/>
  <c r="E81" i="1" s="1"/>
  <c r="F86" i="1"/>
  <c r="E90" i="1"/>
  <c r="E86" i="1" s="1"/>
  <c r="F44" i="1"/>
  <c r="E45" i="1"/>
  <c r="E44" i="1" s="1"/>
  <c r="F39" i="1"/>
  <c r="E40" i="1"/>
  <c r="E39" i="1" s="1"/>
  <c r="F34" i="1"/>
  <c r="E35" i="1"/>
  <c r="E34" i="1" s="1"/>
  <c r="E25" i="1"/>
  <c r="F24" i="1"/>
  <c r="E13" i="1"/>
  <c r="E9" i="1" s="1"/>
  <c r="F9" i="1"/>
  <c r="H110" i="1"/>
  <c r="H116" i="1" s="1"/>
  <c r="H96" i="1"/>
  <c r="H106" i="1" s="1"/>
  <c r="H112" i="1" s="1"/>
  <c r="E66" i="1"/>
  <c r="E76" i="1"/>
  <c r="G49" i="1" l="1"/>
  <c r="F53" i="1"/>
  <c r="F49" i="1" s="1"/>
  <c r="E28" i="1"/>
  <c r="E24" i="1" s="1"/>
  <c r="F97" i="1"/>
  <c r="E50" i="1"/>
  <c r="G110" i="1"/>
  <c r="G116" i="1" s="1"/>
  <c r="G96" i="1"/>
  <c r="G106" i="1" s="1"/>
  <c r="G112" i="1" s="1"/>
  <c r="E53" i="1" l="1"/>
  <c r="F100" i="1"/>
  <c r="E49" i="1"/>
  <c r="F107" i="1"/>
  <c r="F113" i="1" s="1"/>
  <c r="E97" i="1"/>
  <c r="E107" i="1" s="1"/>
  <c r="F110" i="1"/>
  <c r="F116" i="1" s="1"/>
  <c r="E100" i="1"/>
  <c r="F96" i="1"/>
  <c r="F106" i="1" s="1"/>
  <c r="F112" i="1" s="1"/>
  <c r="E113" i="1" l="1"/>
  <c r="E110" i="1"/>
  <c r="E116" i="1" s="1"/>
  <c r="E96" i="1"/>
  <c r="E106" i="1" s="1"/>
  <c r="E112" i="1" s="1"/>
</calcChain>
</file>

<file path=xl/sharedStrings.xml><?xml version="1.0" encoding="utf-8"?>
<sst xmlns="http://schemas.openxmlformats.org/spreadsheetml/2006/main" count="171" uniqueCount="53">
  <si>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</si>
  <si>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</si>
  <si>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</si>
  <si>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</si>
  <si>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</si>
  <si>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</si>
  <si>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</si>
  <si>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</si>
  <si>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</si>
  <si>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</si>
  <si>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</si>
  <si>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</si>
  <si>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Ответственный исполнитель/
Соисполнитель</t>
  </si>
  <si>
    <t>Номер основного мероприятия</t>
  </si>
  <si>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</si>
  <si>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 (управление образования администрации города Покачи)</t>
  </si>
  <si>
    <t xml:space="preserve">Соисполнитель </t>
  </si>
  <si>
    <t>1.1.</t>
  </si>
  <si>
    <t>2.1.</t>
  </si>
  <si>
    <t>3.1.</t>
  </si>
  <si>
    <t>Управление образования администраци города Покачи</t>
  </si>
  <si>
    <t>I. Подпрограмма "Общее образование"</t>
  </si>
  <si>
    <t>1.2.</t>
  </si>
  <si>
    <t>1.3.</t>
  </si>
  <si>
    <t>1.4.</t>
  </si>
  <si>
    <t>1.5.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</si>
  <si>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</si>
  <si>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</si>
  <si>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3.2.</t>
  </si>
  <si>
    <t>3.3.</t>
  </si>
  <si>
    <t>Всего по подпрограмме I:</t>
  </si>
  <si>
    <t>В том числе 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</si>
  <si>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Всего по подпрограмме II:</t>
  </si>
  <si>
    <t>Всего по подпрограмме III:</t>
  </si>
  <si>
    <t>Региональный проект "Учитель будущего" (1)</t>
  </si>
  <si>
    <t xml:space="preserve">Распределение финансовых ресурсов муниципальной программы  
</t>
  </si>
  <si>
    <t xml:space="preserve">Финансовые затраты на реализацию
(рублей)
</t>
  </si>
  <si>
    <t>1.1.1.</t>
  </si>
  <si>
    <t xml:space="preserve"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
</t>
  </si>
  <si>
    <t>1.1.2.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</si>
  <si>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города Покачи,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
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</si>
  <si>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</si>
  <si>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Региональный проект "Цифровая образовательная среда" (9)</t>
  </si>
  <si>
    <t>Региональный проект "Современная школа" (2)</t>
  </si>
  <si>
    <t>Региональный проект "Социальная активность" (6)</t>
  </si>
  <si>
    <t>Региональный проект "Успех каждого ребенка" (3,4,5)</t>
  </si>
  <si>
    <t>Региональный проект "Современная школа" (8)</t>
  </si>
  <si>
    <t>Обеспечение комплексной безопасности образовательных организаций города Покачи (7, 10, 11)</t>
  </si>
  <si>
    <t>Региональный проект "Содействие занятости женщин - создание условий дошкольного образования для детей в возрасте до трех лет" (7)</t>
  </si>
  <si>
    <t>3.1.1.</t>
  </si>
  <si>
    <t>Субсидии на реализацию инициативных проектов, отобранных по результатам конкурса  (инициативный проект "Лучшее - детям")</t>
  </si>
  <si>
    <t>1.6.</t>
  </si>
  <si>
    <t xml:space="preserve">Региональный проект "Поддержка семей, имеющих детей"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</si>
</sst>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2" fillId="0" borderId="0"/>
    <xf numFmtId="164" fontId="7" fillId="0" borderId="0" applyFont="0" applyFill="0" applyBorder="0" applyAlignment="0" applyProtection="0"/>
    <xf numFmtId="165" fontId="1" fillId="0" borderId="0"/>
  </cellStyleXfs>
  <cellXfs count="60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3" fillId="3" borderId="0" xfId="0" applyFont="1" applyFill="1"/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3"/>
  <sheetViews>
    <sheetView tabSelected="1" view="pageBreakPreview" topLeftCell="B1" zoomScale="90" zoomScaleNormal="80" zoomScaleSheetLayoutView="90" workbookViewId="0">
      <selection activeCell="K98" sqref="K98"/>
    </sheetView>
  </sheetViews>
  <sheetFormatPr defaultColWidth="9.140625" defaultRowHeight="15.75" x14ac:dyDescent="0.25"/>
  <cols>
    <col min="1" max="1" width="12.7109375" style="1" customWidth="1"/>
    <col min="2" max="2" width="32.42578125" style="1" customWidth="1"/>
    <col min="3" max="3" width="27.5703125" style="1" customWidth="1"/>
    <col min="4" max="4" width="21.42578125" style="1" customWidth="1"/>
    <col min="5" max="5" width="18" style="1" customWidth="1"/>
    <col min="6" max="6" width="15.7109375" style="1" customWidth="1"/>
    <col min="7" max="7" width="15.7109375" style="17" customWidth="1"/>
    <col min="8" max="16" width="15.7109375" style="1" customWidth="1"/>
    <col min="17" max="17" width="17" style="1" customWidth="1"/>
    <col min="18" max="16384" width="9.140625" style="1"/>
  </cols>
  <sheetData>
    <row r="1" spans="1:17" ht="29.25" customHeight="1" x14ac:dyDescent="0.25">
      <c r="E1" s="6"/>
      <c r="F1" s="6"/>
      <c r="G1" s="18"/>
      <c r="H1" s="6"/>
      <c r="I1" s="44"/>
      <c r="J1" s="44"/>
      <c r="K1" s="44"/>
      <c r="Q1" s="13" t="s">
        <v>8</v>
      </c>
    </row>
    <row r="2" spans="1:17" ht="32.25" customHeight="1" x14ac:dyDescent="0.25">
      <c r="A2" s="43" t="s">
        <v>35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17" ht="17.45" customHeight="1" x14ac:dyDescent="0.25">
      <c r="Q3" s="13"/>
    </row>
    <row r="4" spans="1:17" ht="38.25" customHeight="1" x14ac:dyDescent="0.25">
      <c r="A4" s="21" t="s">
        <v>13</v>
      </c>
      <c r="B4" s="21" t="s">
        <v>14</v>
      </c>
      <c r="C4" s="21" t="s">
        <v>12</v>
      </c>
      <c r="D4" s="21" t="s">
        <v>0</v>
      </c>
      <c r="E4" s="27" t="s">
        <v>36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x14ac:dyDescent="0.25">
      <c r="A5" s="22"/>
      <c r="B5" s="22"/>
      <c r="C5" s="22"/>
      <c r="D5" s="22"/>
      <c r="E5" s="27" t="s">
        <v>1</v>
      </c>
      <c r="F5" s="27" t="s">
        <v>2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 x14ac:dyDescent="0.25">
      <c r="A6" s="23"/>
      <c r="B6" s="23"/>
      <c r="C6" s="23"/>
      <c r="D6" s="23"/>
      <c r="E6" s="27"/>
      <c r="F6" s="2">
        <v>2019</v>
      </c>
      <c r="G6" s="19">
        <v>2020</v>
      </c>
      <c r="H6" s="2">
        <v>2021</v>
      </c>
      <c r="I6" s="2">
        <v>2022</v>
      </c>
      <c r="J6" s="2">
        <v>2023</v>
      </c>
      <c r="K6" s="2">
        <v>2024</v>
      </c>
      <c r="L6" s="2">
        <v>2025</v>
      </c>
      <c r="M6" s="14">
        <v>2026</v>
      </c>
      <c r="N6" s="14">
        <v>2027</v>
      </c>
      <c r="O6" s="14">
        <v>2028</v>
      </c>
      <c r="P6" s="14">
        <v>2029</v>
      </c>
      <c r="Q6" s="2">
        <v>2030</v>
      </c>
    </row>
    <row r="7" spans="1:17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19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14">
        <v>13</v>
      </c>
      <c r="N7" s="14">
        <v>14</v>
      </c>
      <c r="O7" s="14">
        <v>15</v>
      </c>
      <c r="P7" s="14">
        <v>16</v>
      </c>
      <c r="Q7" s="14">
        <v>17</v>
      </c>
    </row>
    <row r="8" spans="1:17" x14ac:dyDescent="0.25">
      <c r="A8" s="28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30"/>
    </row>
    <row r="9" spans="1:17" ht="23.25" customHeight="1" x14ac:dyDescent="0.25">
      <c r="A9" s="34" t="s">
        <v>17</v>
      </c>
      <c r="B9" s="31" t="s">
        <v>41</v>
      </c>
      <c r="C9" s="21" t="s">
        <v>20</v>
      </c>
      <c r="D9" s="3" t="s">
        <v>1</v>
      </c>
      <c r="E9" s="4">
        <f>E10+E11+E12+E13</f>
        <v>3650273276.1700006</v>
      </c>
      <c r="F9" s="4">
        <f t="shared" ref="F9:Q9" si="0">F10+F11+F12+F13</f>
        <v>607578800.88</v>
      </c>
      <c r="G9" s="15">
        <f t="shared" si="0"/>
        <v>668168392.08000004</v>
      </c>
      <c r="H9" s="4">
        <f t="shared" si="0"/>
        <v>726187883.21000004</v>
      </c>
      <c r="I9" s="4">
        <f t="shared" si="0"/>
        <v>673700600</v>
      </c>
      <c r="J9" s="4">
        <f t="shared" si="0"/>
        <v>645152500</v>
      </c>
      <c r="K9" s="4">
        <f t="shared" si="0"/>
        <v>47069300</v>
      </c>
      <c r="L9" s="4">
        <f t="shared" si="0"/>
        <v>47069300</v>
      </c>
      <c r="M9" s="4">
        <f t="shared" si="0"/>
        <v>47069300</v>
      </c>
      <c r="N9" s="4">
        <f t="shared" si="0"/>
        <v>47069300</v>
      </c>
      <c r="O9" s="4">
        <f t="shared" si="0"/>
        <v>47069300</v>
      </c>
      <c r="P9" s="4">
        <f t="shared" si="0"/>
        <v>47069300</v>
      </c>
      <c r="Q9" s="4">
        <f t="shared" si="0"/>
        <v>47069300</v>
      </c>
    </row>
    <row r="10" spans="1:17" ht="21.75" customHeight="1" x14ac:dyDescent="0.25">
      <c r="A10" s="35"/>
      <c r="B10" s="32"/>
      <c r="C10" s="22"/>
      <c r="D10" s="3" t="s">
        <v>4</v>
      </c>
      <c r="E10" s="4">
        <f t="shared" ref="E10:E13" si="1">SUM(F10:Q10)</f>
        <v>63518437.780000001</v>
      </c>
      <c r="F10" s="4">
        <v>0</v>
      </c>
      <c r="G10" s="15">
        <v>5509237.7800000003</v>
      </c>
      <c r="H10" s="4">
        <f>H15+H20</f>
        <v>17996800</v>
      </c>
      <c r="I10" s="4">
        <f t="shared" ref="I10:Q10" si="2">I15+I20</f>
        <v>20179400</v>
      </c>
      <c r="J10" s="4">
        <f t="shared" si="2"/>
        <v>19833000</v>
      </c>
      <c r="K10" s="4">
        <f t="shared" si="2"/>
        <v>0</v>
      </c>
      <c r="L10" s="4">
        <f t="shared" si="2"/>
        <v>0</v>
      </c>
      <c r="M10" s="4">
        <f t="shared" si="2"/>
        <v>0</v>
      </c>
      <c r="N10" s="4">
        <f t="shared" si="2"/>
        <v>0</v>
      </c>
      <c r="O10" s="4">
        <f t="shared" si="2"/>
        <v>0</v>
      </c>
      <c r="P10" s="4">
        <f t="shared" si="2"/>
        <v>0</v>
      </c>
      <c r="Q10" s="4">
        <f t="shared" si="2"/>
        <v>0</v>
      </c>
    </row>
    <row r="11" spans="1:17" ht="25.5" x14ac:dyDescent="0.25">
      <c r="A11" s="35"/>
      <c r="B11" s="32"/>
      <c r="C11" s="22"/>
      <c r="D11" s="3" t="s">
        <v>5</v>
      </c>
      <c r="E11" s="4">
        <f t="shared" si="1"/>
        <v>2771186262.2200003</v>
      </c>
      <c r="F11" s="4">
        <v>492320000</v>
      </c>
      <c r="G11" s="15">
        <v>551803462.22000003</v>
      </c>
      <c r="H11" s="4">
        <v>582970900</v>
      </c>
      <c r="I11" s="4">
        <v>565841700</v>
      </c>
      <c r="J11" s="4">
        <v>578250200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f>L11*5</f>
        <v>0</v>
      </c>
    </row>
    <row r="12" spans="1:17" ht="19.5" customHeight="1" x14ac:dyDescent="0.25">
      <c r="A12" s="35"/>
      <c r="B12" s="32"/>
      <c r="C12" s="22"/>
      <c r="D12" s="3" t="s">
        <v>6</v>
      </c>
      <c r="E12" s="4">
        <f t="shared" si="1"/>
        <v>815568576.16999996</v>
      </c>
      <c r="F12" s="4">
        <v>115258800.88</v>
      </c>
      <c r="G12" s="15">
        <v>110855692.08</v>
      </c>
      <c r="H12" s="15">
        <v>125220183.20999999</v>
      </c>
      <c r="I12" s="4">
        <v>87679500</v>
      </c>
      <c r="J12" s="4">
        <v>47069300</v>
      </c>
      <c r="K12" s="4">
        <v>47069300</v>
      </c>
      <c r="L12" s="4">
        <v>47069300</v>
      </c>
      <c r="M12" s="4">
        <v>47069300</v>
      </c>
      <c r="N12" s="4">
        <v>47069300</v>
      </c>
      <c r="O12" s="4">
        <v>47069300</v>
      </c>
      <c r="P12" s="4">
        <v>47069300</v>
      </c>
      <c r="Q12" s="4">
        <v>47069300</v>
      </c>
    </row>
    <row r="13" spans="1:17" ht="30" customHeight="1" x14ac:dyDescent="0.25">
      <c r="A13" s="36"/>
      <c r="B13" s="33"/>
      <c r="C13" s="23"/>
      <c r="D13" s="3" t="s">
        <v>7</v>
      </c>
      <c r="E13" s="4">
        <f t="shared" si="1"/>
        <v>0</v>
      </c>
      <c r="F13" s="4">
        <v>0</v>
      </c>
      <c r="G13" s="15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</row>
    <row r="14" spans="1:17" ht="20.25" customHeight="1" x14ac:dyDescent="0.25">
      <c r="A14" s="34" t="s">
        <v>37</v>
      </c>
      <c r="B14" s="40" t="s">
        <v>38</v>
      </c>
      <c r="C14" s="21" t="s">
        <v>20</v>
      </c>
      <c r="D14" s="3" t="s">
        <v>1</v>
      </c>
      <c r="E14" s="4">
        <f>E15+E16+E17+E18</f>
        <v>44423919.200000003</v>
      </c>
      <c r="F14" s="4">
        <f t="shared" ref="F14:Q14" si="3">F15+F16+F17+F18</f>
        <v>0</v>
      </c>
      <c r="G14" s="15">
        <f t="shared" si="3"/>
        <v>5056119.2</v>
      </c>
      <c r="H14" s="4">
        <f t="shared" si="3"/>
        <v>13053600</v>
      </c>
      <c r="I14" s="4">
        <f t="shared" si="3"/>
        <v>13248000</v>
      </c>
      <c r="J14" s="4">
        <f t="shared" si="3"/>
        <v>13066200</v>
      </c>
      <c r="K14" s="4">
        <f t="shared" si="3"/>
        <v>0</v>
      </c>
      <c r="L14" s="4">
        <f t="shared" si="3"/>
        <v>0</v>
      </c>
      <c r="M14" s="4">
        <f t="shared" si="3"/>
        <v>0</v>
      </c>
      <c r="N14" s="4">
        <f t="shared" si="3"/>
        <v>0</v>
      </c>
      <c r="O14" s="4">
        <f t="shared" si="3"/>
        <v>0</v>
      </c>
      <c r="P14" s="4">
        <f t="shared" si="3"/>
        <v>0</v>
      </c>
      <c r="Q14" s="4">
        <f t="shared" si="3"/>
        <v>0</v>
      </c>
    </row>
    <row r="15" spans="1:17" ht="22.5" customHeight="1" x14ac:dyDescent="0.25">
      <c r="A15" s="35"/>
      <c r="B15" s="41"/>
      <c r="C15" s="22"/>
      <c r="D15" s="3" t="s">
        <v>4</v>
      </c>
      <c r="E15" s="4">
        <f t="shared" ref="E15:E18" si="4">SUM(F15:Q15)</f>
        <v>16229937.780000001</v>
      </c>
      <c r="F15" s="4">
        <v>0</v>
      </c>
      <c r="G15" s="15">
        <v>874137.78</v>
      </c>
      <c r="H15" s="15">
        <v>3779000</v>
      </c>
      <c r="I15" s="15">
        <v>5961600</v>
      </c>
      <c r="J15" s="15">
        <v>5615200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ht="30" customHeight="1" x14ac:dyDescent="0.25">
      <c r="A16" s="35"/>
      <c r="B16" s="41"/>
      <c r="C16" s="22"/>
      <c r="D16" s="3" t="s">
        <v>5</v>
      </c>
      <c r="E16" s="4">
        <f t="shared" si="4"/>
        <v>26390662.219999999</v>
      </c>
      <c r="F16" s="4">
        <v>0</v>
      </c>
      <c r="G16" s="15">
        <v>3423562.22</v>
      </c>
      <c r="H16" s="15">
        <v>8817700</v>
      </c>
      <c r="I16" s="15">
        <v>7286400</v>
      </c>
      <c r="J16" s="15">
        <v>6863000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7" ht="21.75" customHeight="1" x14ac:dyDescent="0.25">
      <c r="A17" s="35"/>
      <c r="B17" s="41"/>
      <c r="C17" s="22"/>
      <c r="D17" s="3" t="s">
        <v>6</v>
      </c>
      <c r="E17" s="4">
        <f t="shared" si="4"/>
        <v>1803319.2</v>
      </c>
      <c r="F17" s="4">
        <v>0</v>
      </c>
      <c r="G17" s="15">
        <v>758419.2</v>
      </c>
      <c r="H17" s="15">
        <v>456900</v>
      </c>
      <c r="I17" s="15">
        <v>0</v>
      </c>
      <c r="J17" s="15">
        <v>588000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</row>
    <row r="18" spans="1:17" ht="30" customHeight="1" x14ac:dyDescent="0.25">
      <c r="A18" s="36"/>
      <c r="B18" s="42"/>
      <c r="C18" s="23"/>
      <c r="D18" s="3" t="s">
        <v>7</v>
      </c>
      <c r="E18" s="4">
        <f t="shared" si="4"/>
        <v>0</v>
      </c>
      <c r="F18" s="4">
        <v>0</v>
      </c>
      <c r="G18" s="15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7" ht="20.25" customHeight="1" x14ac:dyDescent="0.25">
      <c r="A19" s="34" t="s">
        <v>39</v>
      </c>
      <c r="B19" s="40" t="s">
        <v>40</v>
      </c>
      <c r="C19" s="21" t="s">
        <v>20</v>
      </c>
      <c r="D19" s="3" t="s">
        <v>1</v>
      </c>
      <c r="E19" s="4">
        <f>E20+E21+E22+E23</f>
        <v>47288500</v>
      </c>
      <c r="F19" s="4">
        <f t="shared" ref="F19:Q19" si="5">F20+F21+F22+F23</f>
        <v>0</v>
      </c>
      <c r="G19" s="15">
        <f t="shared" si="5"/>
        <v>4635100</v>
      </c>
      <c r="H19" s="4">
        <f t="shared" si="5"/>
        <v>14217800</v>
      </c>
      <c r="I19" s="4">
        <f t="shared" si="5"/>
        <v>14217800</v>
      </c>
      <c r="J19" s="4">
        <f t="shared" si="5"/>
        <v>14217800</v>
      </c>
      <c r="K19" s="4">
        <f t="shared" si="5"/>
        <v>0</v>
      </c>
      <c r="L19" s="4">
        <f t="shared" si="5"/>
        <v>0</v>
      </c>
      <c r="M19" s="4">
        <f t="shared" si="5"/>
        <v>0</v>
      </c>
      <c r="N19" s="4">
        <f t="shared" si="5"/>
        <v>0</v>
      </c>
      <c r="O19" s="4">
        <f t="shared" si="5"/>
        <v>0</v>
      </c>
      <c r="P19" s="4">
        <f t="shared" si="5"/>
        <v>0</v>
      </c>
      <c r="Q19" s="4">
        <f t="shared" si="5"/>
        <v>0</v>
      </c>
    </row>
    <row r="20" spans="1:17" ht="22.5" customHeight="1" x14ac:dyDescent="0.25">
      <c r="A20" s="35"/>
      <c r="B20" s="41"/>
      <c r="C20" s="22"/>
      <c r="D20" s="3" t="s">
        <v>4</v>
      </c>
      <c r="E20" s="4">
        <f t="shared" ref="E20:E23" si="6">SUM(F20:Q20)</f>
        <v>47288500</v>
      </c>
      <c r="F20" s="4">
        <v>0</v>
      </c>
      <c r="G20" s="15">
        <v>4635100</v>
      </c>
      <c r="H20" s="4">
        <v>14217800</v>
      </c>
      <c r="I20" s="4">
        <v>14217800</v>
      </c>
      <c r="J20" s="4">
        <v>14217800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</row>
    <row r="21" spans="1:17" ht="29.25" customHeight="1" x14ac:dyDescent="0.25">
      <c r="A21" s="35"/>
      <c r="B21" s="41"/>
      <c r="C21" s="22"/>
      <c r="D21" s="3" t="s">
        <v>5</v>
      </c>
      <c r="E21" s="4">
        <f t="shared" si="6"/>
        <v>0</v>
      </c>
      <c r="F21" s="4">
        <v>0</v>
      </c>
      <c r="G21" s="15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</row>
    <row r="22" spans="1:17" ht="30" customHeight="1" x14ac:dyDescent="0.25">
      <c r="A22" s="35"/>
      <c r="B22" s="41"/>
      <c r="C22" s="22"/>
      <c r="D22" s="3" t="s">
        <v>6</v>
      </c>
      <c r="E22" s="4">
        <f t="shared" si="6"/>
        <v>0</v>
      </c>
      <c r="F22" s="4">
        <v>0</v>
      </c>
      <c r="G22" s="15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</row>
    <row r="23" spans="1:17" ht="36" customHeight="1" x14ac:dyDescent="0.25">
      <c r="A23" s="36"/>
      <c r="B23" s="42"/>
      <c r="C23" s="23"/>
      <c r="D23" s="3" t="s">
        <v>7</v>
      </c>
      <c r="E23" s="4">
        <f t="shared" si="6"/>
        <v>0</v>
      </c>
      <c r="F23" s="4">
        <v>0</v>
      </c>
      <c r="G23" s="15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</row>
    <row r="24" spans="1:17" s="17" customFormat="1" ht="22.5" customHeight="1" x14ac:dyDescent="0.25">
      <c r="A24" s="37" t="s">
        <v>22</v>
      </c>
      <c r="B24" s="24" t="s">
        <v>34</v>
      </c>
      <c r="C24" s="37" t="s">
        <v>20</v>
      </c>
      <c r="D24" s="16" t="s">
        <v>1</v>
      </c>
      <c r="E24" s="15">
        <f>E25+E26+E27+E28</f>
        <v>308025</v>
      </c>
      <c r="F24" s="15">
        <f t="shared" ref="F24:Q24" si="7">F25+F26+F27+F28</f>
        <v>153000</v>
      </c>
      <c r="G24" s="15">
        <f t="shared" si="7"/>
        <v>0</v>
      </c>
      <c r="H24" s="15">
        <f t="shared" si="7"/>
        <v>155025</v>
      </c>
      <c r="I24" s="15">
        <f t="shared" si="7"/>
        <v>0</v>
      </c>
      <c r="J24" s="15">
        <f t="shared" si="7"/>
        <v>0</v>
      </c>
      <c r="K24" s="15">
        <f t="shared" si="7"/>
        <v>0</v>
      </c>
      <c r="L24" s="15">
        <f t="shared" si="7"/>
        <v>0</v>
      </c>
      <c r="M24" s="15">
        <f t="shared" si="7"/>
        <v>0</v>
      </c>
      <c r="N24" s="15">
        <f t="shared" si="7"/>
        <v>0</v>
      </c>
      <c r="O24" s="15">
        <f t="shared" si="7"/>
        <v>0</v>
      </c>
      <c r="P24" s="15">
        <f t="shared" si="7"/>
        <v>0</v>
      </c>
      <c r="Q24" s="15">
        <f t="shared" si="7"/>
        <v>0</v>
      </c>
    </row>
    <row r="25" spans="1:17" s="17" customFormat="1" x14ac:dyDescent="0.25">
      <c r="A25" s="38"/>
      <c r="B25" s="25"/>
      <c r="C25" s="38"/>
      <c r="D25" s="16" t="s">
        <v>4</v>
      </c>
      <c r="E25" s="15">
        <f t="shared" ref="E25:E28" si="8">SUM(F25:Q25)</f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s="17" customFormat="1" ht="25.5" x14ac:dyDescent="0.25">
      <c r="A26" s="38"/>
      <c r="B26" s="25"/>
      <c r="C26" s="38"/>
      <c r="D26" s="16" t="s">
        <v>5</v>
      </c>
      <c r="E26" s="15">
        <f t="shared" si="8"/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17" s="17" customFormat="1" x14ac:dyDescent="0.25">
      <c r="A27" s="38"/>
      <c r="B27" s="25"/>
      <c r="C27" s="38"/>
      <c r="D27" s="16" t="s">
        <v>6</v>
      </c>
      <c r="E27" s="15">
        <f t="shared" si="8"/>
        <v>308025</v>
      </c>
      <c r="F27" s="15">
        <v>153000</v>
      </c>
      <c r="G27" s="15">
        <v>0</v>
      </c>
      <c r="H27" s="15">
        <v>155025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</row>
    <row r="28" spans="1:17" s="17" customFormat="1" ht="30" customHeight="1" x14ac:dyDescent="0.25">
      <c r="A28" s="39"/>
      <c r="B28" s="26"/>
      <c r="C28" s="39"/>
      <c r="D28" s="16" t="s">
        <v>7</v>
      </c>
      <c r="E28" s="15">
        <f t="shared" si="8"/>
        <v>0</v>
      </c>
      <c r="F28" s="15">
        <f t="shared" ref="F28" si="9">SUM(G28:R28)</f>
        <v>0</v>
      </c>
      <c r="G28" s="15">
        <f>SUM(H28:R28)</f>
        <v>0</v>
      </c>
      <c r="H28" s="15">
        <f>SUM(I28:R28)</f>
        <v>0</v>
      </c>
      <c r="I28" s="15">
        <f>SUM(J28:R28)</f>
        <v>0</v>
      </c>
      <c r="J28" s="15">
        <f>SUM(K28:R28)</f>
        <v>0</v>
      </c>
      <c r="K28" s="15">
        <f>SUM(L28:R28)</f>
        <v>0</v>
      </c>
      <c r="L28" s="15">
        <f>SUM(M28:R28)</f>
        <v>0</v>
      </c>
      <c r="M28" s="15">
        <f>SUM(N28:R28)</f>
        <v>0</v>
      </c>
      <c r="N28" s="15">
        <f>SUM(O28:R28)</f>
        <v>0</v>
      </c>
      <c r="O28" s="15">
        <f>SUM(P28:R28)</f>
        <v>0</v>
      </c>
      <c r="P28" s="15">
        <f>SUM(Q28:R28)</f>
        <v>0</v>
      </c>
      <c r="Q28" s="15">
        <f>SUM(R28:R28)</f>
        <v>0</v>
      </c>
    </row>
    <row r="29" spans="1:17" ht="24" customHeight="1" x14ac:dyDescent="0.25">
      <c r="A29" s="21" t="s">
        <v>23</v>
      </c>
      <c r="B29" s="57" t="s">
        <v>52</v>
      </c>
      <c r="C29" s="21" t="s">
        <v>20</v>
      </c>
      <c r="D29" s="3" t="s">
        <v>1</v>
      </c>
      <c r="E29" s="4">
        <f>E30+E31+E32+E33</f>
        <v>0</v>
      </c>
      <c r="F29" s="4">
        <f t="shared" ref="F29:Q29" si="10">F30+F31+F32+F33</f>
        <v>0</v>
      </c>
      <c r="G29" s="4">
        <f t="shared" si="10"/>
        <v>0</v>
      </c>
      <c r="H29" s="4">
        <f t="shared" si="10"/>
        <v>0</v>
      </c>
      <c r="I29" s="4">
        <f t="shared" si="10"/>
        <v>0</v>
      </c>
      <c r="J29" s="4">
        <f t="shared" si="10"/>
        <v>0</v>
      </c>
      <c r="K29" s="4">
        <f t="shared" si="10"/>
        <v>0</v>
      </c>
      <c r="L29" s="4">
        <f t="shared" si="10"/>
        <v>0</v>
      </c>
      <c r="M29" s="4">
        <f t="shared" si="10"/>
        <v>0</v>
      </c>
      <c r="N29" s="4">
        <f t="shared" si="10"/>
        <v>0</v>
      </c>
      <c r="O29" s="4">
        <f t="shared" si="10"/>
        <v>0</v>
      </c>
      <c r="P29" s="4">
        <f t="shared" si="10"/>
        <v>0</v>
      </c>
      <c r="Q29" s="4">
        <f t="shared" si="10"/>
        <v>0</v>
      </c>
    </row>
    <row r="30" spans="1:17" x14ac:dyDescent="0.25">
      <c r="A30" s="22"/>
      <c r="B30" s="58"/>
      <c r="C30" s="22"/>
      <c r="D30" s="3" t="s">
        <v>4</v>
      </c>
      <c r="E30" s="4">
        <f t="shared" ref="E30:E33" si="11">SUM(F30:Q30)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</row>
    <row r="31" spans="1:17" ht="25.5" x14ac:dyDescent="0.25">
      <c r="A31" s="22"/>
      <c r="B31" s="58"/>
      <c r="C31" s="22"/>
      <c r="D31" s="3" t="s">
        <v>5</v>
      </c>
      <c r="E31" s="4">
        <f t="shared" si="11"/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</row>
    <row r="32" spans="1:17" ht="20.25" customHeight="1" x14ac:dyDescent="0.25">
      <c r="A32" s="22"/>
      <c r="B32" s="58"/>
      <c r="C32" s="22"/>
      <c r="D32" s="3" t="s">
        <v>6</v>
      </c>
      <c r="E32" s="4">
        <f t="shared" si="11"/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</row>
    <row r="33" spans="1:17" ht="26.25" customHeight="1" x14ac:dyDescent="0.25">
      <c r="A33" s="23"/>
      <c r="B33" s="59"/>
      <c r="C33" s="23"/>
      <c r="D33" s="3" t="s">
        <v>7</v>
      </c>
      <c r="E33" s="4">
        <f t="shared" si="11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</row>
    <row r="34" spans="1:17" ht="15.95" customHeight="1" x14ac:dyDescent="0.25">
      <c r="A34" s="21" t="s">
        <v>24</v>
      </c>
      <c r="B34" s="24" t="s">
        <v>43</v>
      </c>
      <c r="C34" s="21" t="s">
        <v>20</v>
      </c>
      <c r="D34" s="3" t="s">
        <v>1</v>
      </c>
      <c r="E34" s="4">
        <f>E35+E36+E37+E38</f>
        <v>0</v>
      </c>
      <c r="F34" s="4">
        <f t="shared" ref="F34:Q34" si="12">F35+F36+F37+F38</f>
        <v>0</v>
      </c>
      <c r="G34" s="15">
        <f t="shared" si="12"/>
        <v>0</v>
      </c>
      <c r="H34" s="4">
        <f t="shared" si="12"/>
        <v>0</v>
      </c>
      <c r="I34" s="4">
        <f t="shared" si="12"/>
        <v>0</v>
      </c>
      <c r="J34" s="4">
        <f t="shared" si="12"/>
        <v>0</v>
      </c>
      <c r="K34" s="4">
        <f t="shared" si="12"/>
        <v>0</v>
      </c>
      <c r="L34" s="4">
        <f t="shared" si="12"/>
        <v>0</v>
      </c>
      <c r="M34" s="4">
        <f t="shared" si="12"/>
        <v>0</v>
      </c>
      <c r="N34" s="4">
        <f t="shared" si="12"/>
        <v>0</v>
      </c>
      <c r="O34" s="4">
        <f t="shared" si="12"/>
        <v>0</v>
      </c>
      <c r="P34" s="4">
        <f t="shared" si="12"/>
        <v>0</v>
      </c>
      <c r="Q34" s="4">
        <f t="shared" si="12"/>
        <v>0</v>
      </c>
    </row>
    <row r="35" spans="1:17" x14ac:dyDescent="0.25">
      <c r="A35" s="22"/>
      <c r="B35" s="25"/>
      <c r="C35" s="22"/>
      <c r="D35" s="3" t="s">
        <v>4</v>
      </c>
      <c r="E35" s="4">
        <f>SUM(F35:Q35)</f>
        <v>0</v>
      </c>
      <c r="F35" s="4">
        <v>0</v>
      </c>
      <c r="G35" s="15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</row>
    <row r="36" spans="1:17" ht="25.5" x14ac:dyDescent="0.25">
      <c r="A36" s="22"/>
      <c r="B36" s="25"/>
      <c r="C36" s="22"/>
      <c r="D36" s="3" t="s">
        <v>5</v>
      </c>
      <c r="E36" s="4">
        <f t="shared" ref="E36:E38" si="13">SUM(F36:Q36)</f>
        <v>0</v>
      </c>
      <c r="F36" s="4">
        <v>0</v>
      </c>
      <c r="G36" s="15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</row>
    <row r="37" spans="1:17" x14ac:dyDescent="0.25">
      <c r="A37" s="22"/>
      <c r="B37" s="25"/>
      <c r="C37" s="22"/>
      <c r="D37" s="3" t="s">
        <v>6</v>
      </c>
      <c r="E37" s="4">
        <f t="shared" si="13"/>
        <v>0</v>
      </c>
      <c r="F37" s="4">
        <v>0</v>
      </c>
      <c r="G37" s="15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</row>
    <row r="38" spans="1:17" ht="25.5" x14ac:dyDescent="0.25">
      <c r="A38" s="23"/>
      <c r="B38" s="26"/>
      <c r="C38" s="23"/>
      <c r="D38" s="3" t="s">
        <v>7</v>
      </c>
      <c r="E38" s="4">
        <f t="shared" si="13"/>
        <v>0</v>
      </c>
      <c r="F38" s="4">
        <v>0</v>
      </c>
      <c r="G38" s="15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</row>
    <row r="39" spans="1:17" x14ac:dyDescent="0.25">
      <c r="A39" s="21" t="s">
        <v>25</v>
      </c>
      <c r="B39" s="24" t="s">
        <v>42</v>
      </c>
      <c r="C39" s="21" t="s">
        <v>20</v>
      </c>
      <c r="D39" s="3" t="s">
        <v>1</v>
      </c>
      <c r="E39" s="4">
        <f>E40+E41+E42+E43</f>
        <v>0</v>
      </c>
      <c r="F39" s="4">
        <f t="shared" ref="F39:Q39" si="14">F40+F41+F42+F43</f>
        <v>0</v>
      </c>
      <c r="G39" s="15">
        <f t="shared" si="14"/>
        <v>0</v>
      </c>
      <c r="H39" s="4">
        <f t="shared" si="14"/>
        <v>0</v>
      </c>
      <c r="I39" s="4">
        <f t="shared" si="14"/>
        <v>0</v>
      </c>
      <c r="J39" s="4">
        <f t="shared" si="14"/>
        <v>0</v>
      </c>
      <c r="K39" s="4">
        <f t="shared" si="14"/>
        <v>0</v>
      </c>
      <c r="L39" s="4">
        <f t="shared" si="14"/>
        <v>0</v>
      </c>
      <c r="M39" s="4">
        <f t="shared" si="14"/>
        <v>0</v>
      </c>
      <c r="N39" s="4">
        <f t="shared" si="14"/>
        <v>0</v>
      </c>
      <c r="O39" s="4">
        <f t="shared" si="14"/>
        <v>0</v>
      </c>
      <c r="P39" s="4">
        <f t="shared" si="14"/>
        <v>0</v>
      </c>
      <c r="Q39" s="4">
        <f t="shared" si="14"/>
        <v>0</v>
      </c>
    </row>
    <row r="40" spans="1:17" x14ac:dyDescent="0.25">
      <c r="A40" s="22"/>
      <c r="B40" s="25"/>
      <c r="C40" s="22"/>
      <c r="D40" s="3" t="s">
        <v>4</v>
      </c>
      <c r="E40" s="4">
        <f>SUM(F40:Q40)</f>
        <v>0</v>
      </c>
      <c r="F40" s="4">
        <v>0</v>
      </c>
      <c r="G40" s="15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</row>
    <row r="41" spans="1:17" ht="25.5" x14ac:dyDescent="0.25">
      <c r="A41" s="22"/>
      <c r="B41" s="25"/>
      <c r="C41" s="22"/>
      <c r="D41" s="3" t="s">
        <v>5</v>
      </c>
      <c r="E41" s="4">
        <f t="shared" ref="E41:E43" si="15">SUM(F41:Q41)</f>
        <v>0</v>
      </c>
      <c r="F41" s="4">
        <v>0</v>
      </c>
      <c r="G41" s="15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</row>
    <row r="42" spans="1:17" x14ac:dyDescent="0.25">
      <c r="A42" s="22"/>
      <c r="B42" s="25"/>
      <c r="C42" s="22"/>
      <c r="D42" s="3" t="s">
        <v>6</v>
      </c>
      <c r="E42" s="4">
        <f t="shared" si="15"/>
        <v>0</v>
      </c>
      <c r="F42" s="4">
        <v>0</v>
      </c>
      <c r="G42" s="15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</row>
    <row r="43" spans="1:17" ht="25.5" x14ac:dyDescent="0.25">
      <c r="A43" s="23"/>
      <c r="B43" s="26"/>
      <c r="C43" s="23"/>
      <c r="D43" s="3" t="s">
        <v>7</v>
      </c>
      <c r="E43" s="4">
        <f t="shared" si="15"/>
        <v>0</v>
      </c>
      <c r="F43" s="4">
        <v>0</v>
      </c>
      <c r="G43" s="15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17" ht="15.95" customHeight="1" x14ac:dyDescent="0.25">
      <c r="A44" s="21" t="s">
        <v>51</v>
      </c>
      <c r="B44" s="24" t="s">
        <v>45</v>
      </c>
      <c r="C44" s="21" t="s">
        <v>20</v>
      </c>
      <c r="D44" s="3" t="s">
        <v>1</v>
      </c>
      <c r="E44" s="4">
        <f>E45+E46+E47+E48</f>
        <v>18521015.200000003</v>
      </c>
      <c r="F44" s="4">
        <f t="shared" ref="F44:H44" si="16">F45+F46+F47+F48</f>
        <v>177897.24</v>
      </c>
      <c r="G44" s="15">
        <f t="shared" si="16"/>
        <v>9293552.0800000001</v>
      </c>
      <c r="H44" s="4">
        <f t="shared" si="16"/>
        <v>9049565.8800000008</v>
      </c>
      <c r="I44" s="4">
        <f t="shared" ref="I44:Q44" si="17">I45+I46+I47+I48</f>
        <v>0</v>
      </c>
      <c r="J44" s="4">
        <f t="shared" si="17"/>
        <v>0</v>
      </c>
      <c r="K44" s="4">
        <f t="shared" si="17"/>
        <v>0</v>
      </c>
      <c r="L44" s="4">
        <f t="shared" si="17"/>
        <v>0</v>
      </c>
      <c r="M44" s="4">
        <f t="shared" si="17"/>
        <v>0</v>
      </c>
      <c r="N44" s="4">
        <f t="shared" si="17"/>
        <v>0</v>
      </c>
      <c r="O44" s="4">
        <f t="shared" si="17"/>
        <v>0</v>
      </c>
      <c r="P44" s="4">
        <f t="shared" si="17"/>
        <v>0</v>
      </c>
      <c r="Q44" s="4">
        <f t="shared" si="17"/>
        <v>0</v>
      </c>
    </row>
    <row r="45" spans="1:17" x14ac:dyDescent="0.25">
      <c r="A45" s="22"/>
      <c r="B45" s="25"/>
      <c r="C45" s="22"/>
      <c r="D45" s="3" t="s">
        <v>4</v>
      </c>
      <c r="E45" s="4">
        <f>SUM(F45:Q45)</f>
        <v>0</v>
      </c>
      <c r="F45" s="4">
        <v>0</v>
      </c>
      <c r="G45" s="15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</row>
    <row r="46" spans="1:17" ht="25.5" x14ac:dyDescent="0.25">
      <c r="A46" s="22"/>
      <c r="B46" s="25"/>
      <c r="C46" s="22"/>
      <c r="D46" s="3" t="s">
        <v>5</v>
      </c>
      <c r="E46" s="4">
        <f>SUM(F46:Q46)</f>
        <v>0</v>
      </c>
      <c r="F46" s="4">
        <v>0</v>
      </c>
      <c r="G46" s="15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</row>
    <row r="47" spans="1:17" x14ac:dyDescent="0.25">
      <c r="A47" s="22"/>
      <c r="B47" s="25"/>
      <c r="C47" s="22"/>
      <c r="D47" s="3" t="s">
        <v>6</v>
      </c>
      <c r="E47" s="4">
        <f>SUM(F47:Q47)</f>
        <v>18521015.200000003</v>
      </c>
      <c r="F47" s="4">
        <v>177897.24</v>
      </c>
      <c r="G47" s="15">
        <v>9293552.0800000001</v>
      </c>
      <c r="H47" s="4">
        <v>9049565.8800000008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</row>
    <row r="48" spans="1:17" ht="25.5" x14ac:dyDescent="0.25">
      <c r="A48" s="23"/>
      <c r="B48" s="26"/>
      <c r="C48" s="23"/>
      <c r="D48" s="3" t="s">
        <v>7</v>
      </c>
      <c r="E48" s="4">
        <f>SUM(F48:Q48)</f>
        <v>0</v>
      </c>
      <c r="F48" s="4">
        <v>0</v>
      </c>
      <c r="G48" s="15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</row>
    <row r="49" spans="1:17" x14ac:dyDescent="0.25">
      <c r="A49" s="45"/>
      <c r="B49" s="54" t="s">
        <v>30</v>
      </c>
      <c r="C49" s="45"/>
      <c r="D49" s="11" t="s">
        <v>1</v>
      </c>
      <c r="E49" s="10">
        <f>E50+E51+E52+E53</f>
        <v>3669102316.3700004</v>
      </c>
      <c r="F49" s="10">
        <f t="shared" ref="F49:Q49" si="18">F50+F51+F52+F53</f>
        <v>607909698.12</v>
      </c>
      <c r="G49" s="10">
        <f t="shared" si="18"/>
        <v>677461944.15999997</v>
      </c>
      <c r="H49" s="10">
        <f t="shared" si="18"/>
        <v>735392474.09000003</v>
      </c>
      <c r="I49" s="10">
        <f t="shared" si="18"/>
        <v>673700600</v>
      </c>
      <c r="J49" s="10">
        <f t="shared" si="18"/>
        <v>645152500</v>
      </c>
      <c r="K49" s="10">
        <f t="shared" si="18"/>
        <v>47069300</v>
      </c>
      <c r="L49" s="10">
        <f t="shared" si="18"/>
        <v>47069300</v>
      </c>
      <c r="M49" s="10">
        <f t="shared" si="18"/>
        <v>47069300</v>
      </c>
      <c r="N49" s="10">
        <f t="shared" si="18"/>
        <v>47069300</v>
      </c>
      <c r="O49" s="10">
        <f t="shared" si="18"/>
        <v>47069300</v>
      </c>
      <c r="P49" s="10">
        <f t="shared" si="18"/>
        <v>47069300</v>
      </c>
      <c r="Q49" s="10">
        <f t="shared" si="18"/>
        <v>47069300</v>
      </c>
    </row>
    <row r="50" spans="1:17" x14ac:dyDescent="0.25">
      <c r="A50" s="46"/>
      <c r="B50" s="55"/>
      <c r="C50" s="46"/>
      <c r="D50" s="11" t="s">
        <v>4</v>
      </c>
      <c r="E50" s="12">
        <f t="shared" ref="E50:E53" si="19">SUM(F50:Q50)</f>
        <v>63518437.780000001</v>
      </c>
      <c r="F50" s="10">
        <f t="shared" ref="F50:M53" si="20">F10+F25+F35+F40+F45</f>
        <v>0</v>
      </c>
      <c r="G50" s="10">
        <f t="shared" si="20"/>
        <v>5509237.7800000003</v>
      </c>
      <c r="H50" s="10">
        <f t="shared" si="20"/>
        <v>17996800</v>
      </c>
      <c r="I50" s="10">
        <f t="shared" si="20"/>
        <v>20179400</v>
      </c>
      <c r="J50" s="10">
        <f t="shared" si="20"/>
        <v>19833000</v>
      </c>
      <c r="K50" s="10">
        <f t="shared" si="20"/>
        <v>0</v>
      </c>
      <c r="L50" s="10">
        <f t="shared" si="20"/>
        <v>0</v>
      </c>
      <c r="M50" s="10">
        <f t="shared" si="20"/>
        <v>0</v>
      </c>
      <c r="N50" s="10">
        <f t="shared" ref="N50:Q50" si="21">N10+N25+N35+N40+N45</f>
        <v>0</v>
      </c>
      <c r="O50" s="10">
        <f t="shared" si="21"/>
        <v>0</v>
      </c>
      <c r="P50" s="10">
        <f t="shared" si="21"/>
        <v>0</v>
      </c>
      <c r="Q50" s="10">
        <f t="shared" si="21"/>
        <v>0</v>
      </c>
    </row>
    <row r="51" spans="1:17" ht="25.5" x14ac:dyDescent="0.25">
      <c r="A51" s="46"/>
      <c r="B51" s="55"/>
      <c r="C51" s="46"/>
      <c r="D51" s="11" t="s">
        <v>5</v>
      </c>
      <c r="E51" s="12">
        <f t="shared" si="19"/>
        <v>2771186262.2200003</v>
      </c>
      <c r="F51" s="10">
        <f t="shared" si="20"/>
        <v>492320000</v>
      </c>
      <c r="G51" s="10">
        <f t="shared" si="20"/>
        <v>551803462.22000003</v>
      </c>
      <c r="H51" s="10">
        <f t="shared" si="20"/>
        <v>582970900</v>
      </c>
      <c r="I51" s="10">
        <f t="shared" si="20"/>
        <v>565841700</v>
      </c>
      <c r="J51" s="10">
        <f t="shared" si="20"/>
        <v>578250200</v>
      </c>
      <c r="K51" s="10">
        <f t="shared" si="20"/>
        <v>0</v>
      </c>
      <c r="L51" s="10">
        <f t="shared" si="20"/>
        <v>0</v>
      </c>
      <c r="M51" s="10">
        <f t="shared" si="20"/>
        <v>0</v>
      </c>
      <c r="N51" s="10">
        <f t="shared" ref="N51:Q51" si="22">N11+N26+N36+N41+N46</f>
        <v>0</v>
      </c>
      <c r="O51" s="10">
        <f t="shared" si="22"/>
        <v>0</v>
      </c>
      <c r="P51" s="10">
        <f t="shared" si="22"/>
        <v>0</v>
      </c>
      <c r="Q51" s="10">
        <f t="shared" si="22"/>
        <v>0</v>
      </c>
    </row>
    <row r="52" spans="1:17" ht="20.25" customHeight="1" x14ac:dyDescent="0.25">
      <c r="A52" s="46"/>
      <c r="B52" s="55"/>
      <c r="C52" s="46"/>
      <c r="D52" s="11" t="s">
        <v>6</v>
      </c>
      <c r="E52" s="12">
        <f t="shared" si="19"/>
        <v>834397616.37</v>
      </c>
      <c r="F52" s="10">
        <f t="shared" si="20"/>
        <v>115589698.11999999</v>
      </c>
      <c r="G52" s="10">
        <f t="shared" si="20"/>
        <v>120149244.16</v>
      </c>
      <c r="H52" s="10">
        <f t="shared" si="20"/>
        <v>134424774.09</v>
      </c>
      <c r="I52" s="10">
        <f t="shared" si="20"/>
        <v>87679500</v>
      </c>
      <c r="J52" s="10">
        <f t="shared" si="20"/>
        <v>47069300</v>
      </c>
      <c r="K52" s="10">
        <f t="shared" si="20"/>
        <v>47069300</v>
      </c>
      <c r="L52" s="10">
        <f t="shared" si="20"/>
        <v>47069300</v>
      </c>
      <c r="M52" s="10">
        <f t="shared" si="20"/>
        <v>47069300</v>
      </c>
      <c r="N52" s="10">
        <f t="shared" ref="N52:Q52" si="23">N12+N27+N37+N42+N47</f>
        <v>47069300</v>
      </c>
      <c r="O52" s="10">
        <f t="shared" si="23"/>
        <v>47069300</v>
      </c>
      <c r="P52" s="10">
        <f t="shared" si="23"/>
        <v>47069300</v>
      </c>
      <c r="Q52" s="10">
        <f t="shared" si="23"/>
        <v>47069300</v>
      </c>
    </row>
    <row r="53" spans="1:17" ht="27.2" customHeight="1" x14ac:dyDescent="0.25">
      <c r="A53" s="47"/>
      <c r="B53" s="56"/>
      <c r="C53" s="47"/>
      <c r="D53" s="11" t="s">
        <v>7</v>
      </c>
      <c r="E53" s="12">
        <f t="shared" si="19"/>
        <v>0</v>
      </c>
      <c r="F53" s="10">
        <f t="shared" si="20"/>
        <v>0</v>
      </c>
      <c r="G53" s="10">
        <f t="shared" si="20"/>
        <v>0</v>
      </c>
      <c r="H53" s="10">
        <f t="shared" si="20"/>
        <v>0</v>
      </c>
      <c r="I53" s="10">
        <f t="shared" si="20"/>
        <v>0</v>
      </c>
      <c r="J53" s="10">
        <f t="shared" si="20"/>
        <v>0</v>
      </c>
      <c r="K53" s="10">
        <f t="shared" si="20"/>
        <v>0</v>
      </c>
      <c r="L53" s="10">
        <f t="shared" si="20"/>
        <v>0</v>
      </c>
      <c r="M53" s="10">
        <f t="shared" si="20"/>
        <v>0</v>
      </c>
      <c r="N53" s="10">
        <f t="shared" ref="N53:Q53" si="24">N13+N28+N38+N43+N48</f>
        <v>0</v>
      </c>
      <c r="O53" s="10">
        <f t="shared" si="24"/>
        <v>0</v>
      </c>
      <c r="P53" s="10">
        <f t="shared" si="24"/>
        <v>0</v>
      </c>
      <c r="Q53" s="10">
        <f t="shared" si="24"/>
        <v>0</v>
      </c>
    </row>
    <row r="54" spans="1:17" x14ac:dyDescent="0.25">
      <c r="A54" s="28" t="s">
        <v>26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0"/>
    </row>
    <row r="55" spans="1:17" ht="15.95" customHeight="1" x14ac:dyDescent="0.25">
      <c r="A55" s="21" t="s">
        <v>18</v>
      </c>
      <c r="B55" s="24" t="s">
        <v>44</v>
      </c>
      <c r="C55" s="21" t="s">
        <v>20</v>
      </c>
      <c r="D55" s="3" t="s">
        <v>1</v>
      </c>
      <c r="E55" s="4">
        <f>E56+E57+E58+E59</f>
        <v>0</v>
      </c>
      <c r="F55" s="4">
        <f t="shared" ref="F55:Q55" si="25">F56+F57+F58+F59</f>
        <v>0</v>
      </c>
      <c r="G55" s="15">
        <f t="shared" si="25"/>
        <v>0</v>
      </c>
      <c r="H55" s="4">
        <f t="shared" si="25"/>
        <v>0</v>
      </c>
      <c r="I55" s="4">
        <f t="shared" si="25"/>
        <v>0</v>
      </c>
      <c r="J55" s="4">
        <f t="shared" si="25"/>
        <v>0</v>
      </c>
      <c r="K55" s="4">
        <f t="shared" si="25"/>
        <v>0</v>
      </c>
      <c r="L55" s="4">
        <f t="shared" si="25"/>
        <v>0</v>
      </c>
      <c r="M55" s="4">
        <f t="shared" si="25"/>
        <v>0</v>
      </c>
      <c r="N55" s="4">
        <f t="shared" si="25"/>
        <v>0</v>
      </c>
      <c r="O55" s="4">
        <f t="shared" si="25"/>
        <v>0</v>
      </c>
      <c r="P55" s="4">
        <f t="shared" si="25"/>
        <v>0</v>
      </c>
      <c r="Q55" s="4">
        <f t="shared" si="25"/>
        <v>0</v>
      </c>
    </row>
    <row r="56" spans="1:17" x14ac:dyDescent="0.25">
      <c r="A56" s="22"/>
      <c r="B56" s="25"/>
      <c r="C56" s="22"/>
      <c r="D56" s="3" t="s">
        <v>4</v>
      </c>
      <c r="E56" s="4">
        <f>SUM(F56:Q56)</f>
        <v>0</v>
      </c>
      <c r="F56" s="4">
        <v>0</v>
      </c>
      <c r="G56" s="15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</row>
    <row r="57" spans="1:17" ht="25.5" x14ac:dyDescent="0.25">
      <c r="A57" s="22"/>
      <c r="B57" s="25"/>
      <c r="C57" s="22"/>
      <c r="D57" s="3" t="s">
        <v>5</v>
      </c>
      <c r="E57" s="4">
        <f t="shared" ref="E57:E59" si="26">SUM(F57:Q57)</f>
        <v>0</v>
      </c>
      <c r="F57" s="4">
        <v>0</v>
      </c>
      <c r="G57" s="15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</row>
    <row r="58" spans="1:17" x14ac:dyDescent="0.25">
      <c r="A58" s="22"/>
      <c r="B58" s="25"/>
      <c r="C58" s="22"/>
      <c r="D58" s="3" t="s">
        <v>6</v>
      </c>
      <c r="E58" s="4">
        <f t="shared" si="26"/>
        <v>0</v>
      </c>
      <c r="F58" s="4">
        <v>0</v>
      </c>
      <c r="G58" s="15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</row>
    <row r="59" spans="1:17" ht="25.5" x14ac:dyDescent="0.25">
      <c r="A59" s="23"/>
      <c r="B59" s="26"/>
      <c r="C59" s="23"/>
      <c r="D59" s="3" t="s">
        <v>7</v>
      </c>
      <c r="E59" s="4">
        <f t="shared" si="26"/>
        <v>0</v>
      </c>
      <c r="F59" s="4">
        <v>0</v>
      </c>
      <c r="G59" s="15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</row>
    <row r="60" spans="1:17" x14ac:dyDescent="0.25">
      <c r="A60" s="45"/>
      <c r="B60" s="51" t="s">
        <v>32</v>
      </c>
      <c r="C60" s="45"/>
      <c r="D60" s="11" t="s">
        <v>1</v>
      </c>
      <c r="E60" s="10">
        <f>E61+E62+E63+E64</f>
        <v>0</v>
      </c>
      <c r="F60" s="10">
        <f t="shared" ref="F60:L60" si="27">F61+F62+F63+F64</f>
        <v>0</v>
      </c>
      <c r="G60" s="10">
        <f t="shared" si="27"/>
        <v>0</v>
      </c>
      <c r="H60" s="10">
        <f t="shared" si="27"/>
        <v>0</v>
      </c>
      <c r="I60" s="10">
        <f t="shared" si="27"/>
        <v>0</v>
      </c>
      <c r="J60" s="10">
        <f t="shared" si="27"/>
        <v>0</v>
      </c>
      <c r="K60" s="10">
        <f t="shared" si="27"/>
        <v>0</v>
      </c>
      <c r="L60" s="10">
        <f t="shared" si="27"/>
        <v>0</v>
      </c>
      <c r="M60" s="10">
        <f t="shared" ref="M60:Q60" si="28">M61+M62+M63+M64</f>
        <v>0</v>
      </c>
      <c r="N60" s="10">
        <f t="shared" si="28"/>
        <v>0</v>
      </c>
      <c r="O60" s="10">
        <f t="shared" si="28"/>
        <v>0</v>
      </c>
      <c r="P60" s="10">
        <f t="shared" si="28"/>
        <v>0</v>
      </c>
      <c r="Q60" s="10">
        <f t="shared" si="28"/>
        <v>0</v>
      </c>
    </row>
    <row r="61" spans="1:17" x14ac:dyDescent="0.25">
      <c r="A61" s="46"/>
      <c r="B61" s="52"/>
      <c r="C61" s="46"/>
      <c r="D61" s="11" t="s">
        <v>4</v>
      </c>
      <c r="E61" s="12">
        <f t="shared" ref="E61:E64" si="29">SUM(F61:Q61)</f>
        <v>0</v>
      </c>
      <c r="F61" s="10">
        <f>F56</f>
        <v>0</v>
      </c>
      <c r="G61" s="10">
        <f t="shared" ref="G61:L61" si="30">G56</f>
        <v>0</v>
      </c>
      <c r="H61" s="10">
        <f t="shared" si="30"/>
        <v>0</v>
      </c>
      <c r="I61" s="10">
        <f t="shared" si="30"/>
        <v>0</v>
      </c>
      <c r="J61" s="10">
        <f t="shared" si="30"/>
        <v>0</v>
      </c>
      <c r="K61" s="10">
        <f t="shared" si="30"/>
        <v>0</v>
      </c>
      <c r="L61" s="10">
        <f t="shared" si="30"/>
        <v>0</v>
      </c>
      <c r="M61" s="10">
        <f t="shared" ref="M61:Q61" si="31">M56</f>
        <v>0</v>
      </c>
      <c r="N61" s="10">
        <f t="shared" si="31"/>
        <v>0</v>
      </c>
      <c r="O61" s="10">
        <f t="shared" si="31"/>
        <v>0</v>
      </c>
      <c r="P61" s="10">
        <f t="shared" si="31"/>
        <v>0</v>
      </c>
      <c r="Q61" s="10">
        <f t="shared" si="31"/>
        <v>0</v>
      </c>
    </row>
    <row r="62" spans="1:17" ht="25.5" x14ac:dyDescent="0.25">
      <c r="A62" s="46"/>
      <c r="B62" s="52"/>
      <c r="C62" s="46"/>
      <c r="D62" s="11" t="s">
        <v>5</v>
      </c>
      <c r="E62" s="12">
        <f t="shared" si="29"/>
        <v>0</v>
      </c>
      <c r="F62" s="10">
        <f t="shared" ref="F62:L64" si="32">F57</f>
        <v>0</v>
      </c>
      <c r="G62" s="10">
        <f t="shared" si="32"/>
        <v>0</v>
      </c>
      <c r="H62" s="10">
        <f t="shared" si="32"/>
        <v>0</v>
      </c>
      <c r="I62" s="10">
        <f t="shared" si="32"/>
        <v>0</v>
      </c>
      <c r="J62" s="10">
        <f t="shared" si="32"/>
        <v>0</v>
      </c>
      <c r="K62" s="10">
        <f t="shared" si="32"/>
        <v>0</v>
      </c>
      <c r="L62" s="10">
        <f t="shared" si="32"/>
        <v>0</v>
      </c>
      <c r="M62" s="10">
        <f t="shared" ref="M62:Q62" si="33">M57</f>
        <v>0</v>
      </c>
      <c r="N62" s="10">
        <f t="shared" si="33"/>
        <v>0</v>
      </c>
      <c r="O62" s="10">
        <f t="shared" si="33"/>
        <v>0</v>
      </c>
      <c r="P62" s="10">
        <f t="shared" si="33"/>
        <v>0</v>
      </c>
      <c r="Q62" s="10">
        <f t="shared" si="33"/>
        <v>0</v>
      </c>
    </row>
    <row r="63" spans="1:17" x14ac:dyDescent="0.25">
      <c r="A63" s="46"/>
      <c r="B63" s="52"/>
      <c r="C63" s="46"/>
      <c r="D63" s="11" t="s">
        <v>6</v>
      </c>
      <c r="E63" s="12">
        <f t="shared" si="29"/>
        <v>0</v>
      </c>
      <c r="F63" s="10">
        <f t="shared" si="32"/>
        <v>0</v>
      </c>
      <c r="G63" s="10">
        <f t="shared" si="32"/>
        <v>0</v>
      </c>
      <c r="H63" s="10">
        <f t="shared" si="32"/>
        <v>0</v>
      </c>
      <c r="I63" s="10">
        <f t="shared" si="32"/>
        <v>0</v>
      </c>
      <c r="J63" s="10">
        <f t="shared" si="32"/>
        <v>0</v>
      </c>
      <c r="K63" s="10">
        <f t="shared" si="32"/>
        <v>0</v>
      </c>
      <c r="L63" s="10">
        <f t="shared" si="32"/>
        <v>0</v>
      </c>
      <c r="M63" s="10">
        <f t="shared" ref="M63:Q63" si="34">M58</f>
        <v>0</v>
      </c>
      <c r="N63" s="10">
        <f t="shared" si="34"/>
        <v>0</v>
      </c>
      <c r="O63" s="10">
        <f t="shared" si="34"/>
        <v>0</v>
      </c>
      <c r="P63" s="10">
        <f t="shared" si="34"/>
        <v>0</v>
      </c>
      <c r="Q63" s="10">
        <f t="shared" si="34"/>
        <v>0</v>
      </c>
    </row>
    <row r="64" spans="1:17" ht="29.25" customHeight="1" x14ac:dyDescent="0.25">
      <c r="A64" s="47"/>
      <c r="B64" s="53"/>
      <c r="C64" s="47"/>
      <c r="D64" s="11" t="s">
        <v>7</v>
      </c>
      <c r="E64" s="12">
        <f t="shared" si="29"/>
        <v>0</v>
      </c>
      <c r="F64" s="10">
        <f t="shared" si="32"/>
        <v>0</v>
      </c>
      <c r="G64" s="10">
        <f t="shared" si="32"/>
        <v>0</v>
      </c>
      <c r="H64" s="10">
        <f t="shared" si="32"/>
        <v>0</v>
      </c>
      <c r="I64" s="10">
        <f t="shared" si="32"/>
        <v>0</v>
      </c>
      <c r="J64" s="10">
        <f t="shared" si="32"/>
        <v>0</v>
      </c>
      <c r="K64" s="10">
        <f t="shared" si="32"/>
        <v>0</v>
      </c>
      <c r="L64" s="10">
        <f t="shared" si="32"/>
        <v>0</v>
      </c>
      <c r="M64" s="10">
        <f t="shared" ref="M64:Q64" si="35">M59</f>
        <v>0</v>
      </c>
      <c r="N64" s="10">
        <f t="shared" si="35"/>
        <v>0</v>
      </c>
      <c r="O64" s="10">
        <f t="shared" si="35"/>
        <v>0</v>
      </c>
      <c r="P64" s="10">
        <f t="shared" si="35"/>
        <v>0</v>
      </c>
      <c r="Q64" s="10">
        <f t="shared" si="35"/>
        <v>0</v>
      </c>
    </row>
    <row r="65" spans="1:17" x14ac:dyDescent="0.25">
      <c r="A65" s="28" t="s">
        <v>27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0"/>
    </row>
    <row r="66" spans="1:17" x14ac:dyDescent="0.25">
      <c r="A66" s="21" t="s">
        <v>19</v>
      </c>
      <c r="B66" s="24" t="s">
        <v>47</v>
      </c>
      <c r="C66" s="21" t="s">
        <v>20</v>
      </c>
      <c r="D66" s="3" t="s">
        <v>1</v>
      </c>
      <c r="E66" s="4">
        <f>E67+E68+E69+E70</f>
        <v>44065069.069999993</v>
      </c>
      <c r="F66" s="4">
        <f t="shared" ref="F66:H66" si="36">F67+F68+F69+F70</f>
        <v>9944024.4800000004</v>
      </c>
      <c r="G66" s="15">
        <f t="shared" si="36"/>
        <v>21151722.149999999</v>
      </c>
      <c r="H66" s="4">
        <f t="shared" si="36"/>
        <v>12969322.439999999</v>
      </c>
      <c r="I66" s="4">
        <f t="shared" ref="I66" si="37">I67+I68+I69+I70</f>
        <v>0</v>
      </c>
      <c r="J66" s="4">
        <f t="shared" ref="J66" si="38">J67+J68+J69+J70</f>
        <v>0</v>
      </c>
      <c r="K66" s="4">
        <f t="shared" ref="K66" si="39">K67+K68+K69+K70</f>
        <v>0</v>
      </c>
      <c r="L66" s="4">
        <f t="shared" ref="L66:P66" si="40">L67+L68+L69+L70</f>
        <v>0</v>
      </c>
      <c r="M66" s="4">
        <f t="shared" si="40"/>
        <v>0</v>
      </c>
      <c r="N66" s="4">
        <f t="shared" si="40"/>
        <v>0</v>
      </c>
      <c r="O66" s="4">
        <f t="shared" si="40"/>
        <v>0</v>
      </c>
      <c r="P66" s="4">
        <f t="shared" si="40"/>
        <v>0</v>
      </c>
      <c r="Q66" s="4">
        <f t="shared" ref="Q66" si="41">Q67+Q68+Q69+Q70</f>
        <v>0</v>
      </c>
    </row>
    <row r="67" spans="1:17" x14ac:dyDescent="0.25">
      <c r="A67" s="22"/>
      <c r="B67" s="25"/>
      <c r="C67" s="22"/>
      <c r="D67" s="3" t="s">
        <v>4</v>
      </c>
      <c r="E67" s="4">
        <f>SUM(F67:Q67)</f>
        <v>0</v>
      </c>
      <c r="F67" s="4">
        <v>0</v>
      </c>
      <c r="G67" s="15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</row>
    <row r="68" spans="1:17" ht="25.5" x14ac:dyDescent="0.25">
      <c r="A68" s="22"/>
      <c r="B68" s="25"/>
      <c r="C68" s="22"/>
      <c r="D68" s="3" t="s">
        <v>5</v>
      </c>
      <c r="E68" s="4">
        <f t="shared" ref="E68:E100" si="42">SUM(F68:Q68)</f>
        <v>4955674.84</v>
      </c>
      <c r="F68" s="4">
        <v>200000</v>
      </c>
      <c r="G68" s="15">
        <v>2296444.84</v>
      </c>
      <c r="H68" s="4">
        <v>2459230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</row>
    <row r="69" spans="1:17" ht="27.75" customHeight="1" x14ac:dyDescent="0.25">
      <c r="A69" s="22"/>
      <c r="B69" s="25"/>
      <c r="C69" s="22"/>
      <c r="D69" s="3" t="s">
        <v>6</v>
      </c>
      <c r="E69" s="4">
        <f t="shared" si="42"/>
        <v>39109394.229999997</v>
      </c>
      <c r="F69" s="4">
        <v>9744024.4800000004</v>
      </c>
      <c r="G69" s="15">
        <v>18855277.309999999</v>
      </c>
      <c r="H69" s="4">
        <v>10510092.439999999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1:17" ht="33" customHeight="1" x14ac:dyDescent="0.25">
      <c r="A70" s="23"/>
      <c r="B70" s="26"/>
      <c r="C70" s="23"/>
      <c r="D70" s="3" t="s">
        <v>7</v>
      </c>
      <c r="E70" s="4">
        <f t="shared" si="42"/>
        <v>0</v>
      </c>
      <c r="F70" s="4">
        <v>0</v>
      </c>
      <c r="G70" s="15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1:17" x14ac:dyDescent="0.25">
      <c r="A71" s="21" t="s">
        <v>49</v>
      </c>
      <c r="B71" s="24" t="s">
        <v>50</v>
      </c>
      <c r="C71" s="21" t="s">
        <v>20</v>
      </c>
      <c r="D71" s="3" t="s">
        <v>1</v>
      </c>
      <c r="E71" s="4">
        <f>E72+E73+E74+E75</f>
        <v>2039320</v>
      </c>
      <c r="F71" s="4">
        <f t="shared" ref="F71:Q71" si="43">F72+F73+F74+F75</f>
        <v>0</v>
      </c>
      <c r="G71" s="15">
        <f t="shared" si="43"/>
        <v>0</v>
      </c>
      <c r="H71" s="4">
        <f t="shared" si="43"/>
        <v>2039320</v>
      </c>
      <c r="I71" s="4">
        <f t="shared" si="43"/>
        <v>0</v>
      </c>
      <c r="J71" s="4">
        <f t="shared" si="43"/>
        <v>0</v>
      </c>
      <c r="K71" s="4">
        <f t="shared" si="43"/>
        <v>0</v>
      </c>
      <c r="L71" s="4">
        <f t="shared" si="43"/>
        <v>0</v>
      </c>
      <c r="M71" s="4">
        <f t="shared" si="43"/>
        <v>0</v>
      </c>
      <c r="N71" s="4">
        <f t="shared" si="43"/>
        <v>0</v>
      </c>
      <c r="O71" s="4">
        <f t="shared" si="43"/>
        <v>0</v>
      </c>
      <c r="P71" s="4">
        <f t="shared" si="43"/>
        <v>0</v>
      </c>
      <c r="Q71" s="4">
        <f t="shared" si="43"/>
        <v>0</v>
      </c>
    </row>
    <row r="72" spans="1:17" x14ac:dyDescent="0.25">
      <c r="A72" s="22"/>
      <c r="B72" s="25"/>
      <c r="C72" s="22"/>
      <c r="D72" s="3" t="s">
        <v>4</v>
      </c>
      <c r="E72" s="4">
        <f>SUM(F72:Q72)</f>
        <v>0</v>
      </c>
      <c r="F72" s="4">
        <v>0</v>
      </c>
      <c r="G72" s="15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1:17" ht="30" customHeight="1" x14ac:dyDescent="0.25">
      <c r="A73" s="22"/>
      <c r="B73" s="25"/>
      <c r="C73" s="22"/>
      <c r="D73" s="3" t="s">
        <v>5</v>
      </c>
      <c r="E73" s="4">
        <f t="shared" ref="E73:E75" si="44">SUM(F73:Q73)</f>
        <v>1407320</v>
      </c>
      <c r="F73" s="4">
        <v>0</v>
      </c>
      <c r="G73" s="15">
        <v>0</v>
      </c>
      <c r="H73" s="15">
        <v>1407320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1:17" ht="27.75" customHeight="1" x14ac:dyDescent="0.25">
      <c r="A74" s="22"/>
      <c r="B74" s="25"/>
      <c r="C74" s="22"/>
      <c r="D74" s="3" t="s">
        <v>6</v>
      </c>
      <c r="E74" s="4">
        <f t="shared" si="44"/>
        <v>632000</v>
      </c>
      <c r="F74" s="4">
        <v>0</v>
      </c>
      <c r="G74" s="15">
        <v>0</v>
      </c>
      <c r="H74" s="15">
        <v>632000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1:17" ht="33" customHeight="1" x14ac:dyDescent="0.25">
      <c r="A75" s="23"/>
      <c r="B75" s="26"/>
      <c r="C75" s="23"/>
      <c r="D75" s="3" t="s">
        <v>7</v>
      </c>
      <c r="E75" s="4">
        <f t="shared" si="44"/>
        <v>0</v>
      </c>
      <c r="F75" s="4">
        <v>0</v>
      </c>
      <c r="G75" s="15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</row>
    <row r="76" spans="1:17" x14ac:dyDescent="0.25">
      <c r="A76" s="21" t="s">
        <v>28</v>
      </c>
      <c r="B76" s="24" t="s">
        <v>46</v>
      </c>
      <c r="C76" s="21" t="s">
        <v>20</v>
      </c>
      <c r="D76" s="3" t="s">
        <v>1</v>
      </c>
      <c r="E76" s="4">
        <f>E77+E78+E79+E80</f>
        <v>770450</v>
      </c>
      <c r="F76" s="4">
        <f t="shared" ref="F76:G76" si="45">F77+F78+F79+F80</f>
        <v>0</v>
      </c>
      <c r="G76" s="15">
        <f t="shared" si="45"/>
        <v>400000</v>
      </c>
      <c r="H76" s="4">
        <f t="shared" ref="H76" si="46">H77+H78+H79+H80</f>
        <v>370450</v>
      </c>
      <c r="I76" s="4">
        <f t="shared" ref="I76" si="47">I77+I78+I79+I80</f>
        <v>0</v>
      </c>
      <c r="J76" s="4">
        <f t="shared" ref="J76" si="48">J77+J78+J79+J80</f>
        <v>0</v>
      </c>
      <c r="K76" s="4">
        <f t="shared" ref="K76" si="49">K77+K78+K79+K80</f>
        <v>0</v>
      </c>
      <c r="L76" s="4">
        <f t="shared" ref="L76:P76" si="50">L77+L78+L79+L80</f>
        <v>0</v>
      </c>
      <c r="M76" s="4">
        <f t="shared" si="50"/>
        <v>0</v>
      </c>
      <c r="N76" s="4">
        <f t="shared" si="50"/>
        <v>0</v>
      </c>
      <c r="O76" s="4">
        <f t="shared" si="50"/>
        <v>0</v>
      </c>
      <c r="P76" s="4">
        <f t="shared" si="50"/>
        <v>0</v>
      </c>
      <c r="Q76" s="4">
        <f t="shared" ref="Q76" si="51">Q77+Q78+Q79+Q80</f>
        <v>0</v>
      </c>
    </row>
    <row r="77" spans="1:17" x14ac:dyDescent="0.25">
      <c r="A77" s="22"/>
      <c r="B77" s="25"/>
      <c r="C77" s="22"/>
      <c r="D77" s="3" t="s">
        <v>4</v>
      </c>
      <c r="E77" s="4">
        <f t="shared" si="42"/>
        <v>0</v>
      </c>
      <c r="F77" s="4">
        <v>0</v>
      </c>
      <c r="G77" s="15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</row>
    <row r="78" spans="1:17" ht="25.5" x14ac:dyDescent="0.25">
      <c r="A78" s="22"/>
      <c r="B78" s="25"/>
      <c r="C78" s="22"/>
      <c r="D78" s="3" t="s">
        <v>5</v>
      </c>
      <c r="E78" s="4">
        <f t="shared" si="42"/>
        <v>400000</v>
      </c>
      <c r="F78" s="4">
        <v>0</v>
      </c>
      <c r="G78" s="15">
        <v>400000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</row>
    <row r="79" spans="1:17" ht="27.2" customHeight="1" x14ac:dyDescent="0.25">
      <c r="A79" s="22"/>
      <c r="B79" s="25"/>
      <c r="C79" s="22"/>
      <c r="D79" s="3" t="s">
        <v>6</v>
      </c>
      <c r="E79" s="4">
        <f t="shared" si="42"/>
        <v>370450</v>
      </c>
      <c r="F79" s="4">
        <v>0</v>
      </c>
      <c r="G79" s="15">
        <v>0</v>
      </c>
      <c r="H79" s="4">
        <v>370450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</row>
    <row r="80" spans="1:17" ht="25.5" x14ac:dyDescent="0.25">
      <c r="A80" s="23"/>
      <c r="B80" s="26"/>
      <c r="C80" s="23"/>
      <c r="D80" s="3" t="s">
        <v>7</v>
      </c>
      <c r="E80" s="4">
        <f t="shared" si="42"/>
        <v>0</v>
      </c>
      <c r="F80" s="4">
        <v>0</v>
      </c>
      <c r="G80" s="15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</row>
    <row r="81" spans="1:17" ht="15.95" customHeight="1" x14ac:dyDescent="0.25">
      <c r="A81" s="27" t="s">
        <v>29</v>
      </c>
      <c r="B81" s="24" t="s">
        <v>48</v>
      </c>
      <c r="C81" s="21" t="s">
        <v>20</v>
      </c>
      <c r="D81" s="3" t="s">
        <v>1</v>
      </c>
      <c r="E81" s="4">
        <f>E82+E83+E84+E85</f>
        <v>0</v>
      </c>
      <c r="F81" s="4">
        <f t="shared" ref="F81:Q81" si="52">F82+F83+F84+F85</f>
        <v>0</v>
      </c>
      <c r="G81" s="15">
        <f t="shared" si="52"/>
        <v>0</v>
      </c>
      <c r="H81" s="4">
        <f t="shared" si="52"/>
        <v>0</v>
      </c>
      <c r="I81" s="4">
        <f t="shared" si="52"/>
        <v>0</v>
      </c>
      <c r="J81" s="4">
        <f t="shared" si="52"/>
        <v>0</v>
      </c>
      <c r="K81" s="4">
        <f t="shared" si="52"/>
        <v>0</v>
      </c>
      <c r="L81" s="4">
        <f t="shared" si="52"/>
        <v>0</v>
      </c>
      <c r="M81" s="4">
        <f t="shared" si="52"/>
        <v>0</v>
      </c>
      <c r="N81" s="4">
        <f t="shared" si="52"/>
        <v>0</v>
      </c>
      <c r="O81" s="4">
        <f t="shared" si="52"/>
        <v>0</v>
      </c>
      <c r="P81" s="4">
        <f t="shared" si="52"/>
        <v>0</v>
      </c>
      <c r="Q81" s="4">
        <f t="shared" si="52"/>
        <v>0</v>
      </c>
    </row>
    <row r="82" spans="1:17" x14ac:dyDescent="0.25">
      <c r="A82" s="27"/>
      <c r="B82" s="25"/>
      <c r="C82" s="22"/>
      <c r="D82" s="3" t="s">
        <v>4</v>
      </c>
      <c r="E82" s="4">
        <f t="shared" si="42"/>
        <v>0</v>
      </c>
      <c r="F82" s="4">
        <v>0</v>
      </c>
      <c r="G82" s="15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</row>
    <row r="83" spans="1:17" ht="25.5" x14ac:dyDescent="0.25">
      <c r="A83" s="27"/>
      <c r="B83" s="25"/>
      <c r="C83" s="22"/>
      <c r="D83" s="3" t="s">
        <v>5</v>
      </c>
      <c r="E83" s="4">
        <f t="shared" si="42"/>
        <v>0</v>
      </c>
      <c r="F83" s="4">
        <v>0</v>
      </c>
      <c r="G83" s="15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</row>
    <row r="84" spans="1:17" x14ac:dyDescent="0.25">
      <c r="A84" s="27"/>
      <c r="B84" s="25"/>
      <c r="C84" s="22"/>
      <c r="D84" s="3" t="s">
        <v>6</v>
      </c>
      <c r="E84" s="4">
        <f t="shared" si="42"/>
        <v>0</v>
      </c>
      <c r="F84" s="4">
        <v>0</v>
      </c>
      <c r="G84" s="15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</row>
    <row r="85" spans="1:17" ht="25.5" x14ac:dyDescent="0.25">
      <c r="A85" s="27"/>
      <c r="B85" s="26"/>
      <c r="C85" s="23"/>
      <c r="D85" s="3" t="s">
        <v>7</v>
      </c>
      <c r="E85" s="4">
        <f t="shared" si="42"/>
        <v>0</v>
      </c>
      <c r="F85" s="4">
        <v>0</v>
      </c>
      <c r="G85" s="15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</row>
    <row r="86" spans="1:17" x14ac:dyDescent="0.25">
      <c r="A86" s="45"/>
      <c r="B86" s="51" t="s">
        <v>33</v>
      </c>
      <c r="C86" s="45"/>
      <c r="D86" s="11" t="s">
        <v>1</v>
      </c>
      <c r="E86" s="10">
        <f>E87+E88+E89+E90</f>
        <v>44835519.069999993</v>
      </c>
      <c r="F86" s="10">
        <f t="shared" ref="F86:Q86" si="53">F87+F88+F89+F90</f>
        <v>9944024.4800000004</v>
      </c>
      <c r="G86" s="10">
        <f t="shared" si="53"/>
        <v>21551722.149999999</v>
      </c>
      <c r="H86" s="10">
        <f t="shared" si="53"/>
        <v>13339772.439999999</v>
      </c>
      <c r="I86" s="10">
        <f t="shared" si="53"/>
        <v>0</v>
      </c>
      <c r="J86" s="10">
        <f t="shared" si="53"/>
        <v>0</v>
      </c>
      <c r="K86" s="10">
        <f t="shared" si="53"/>
        <v>0</v>
      </c>
      <c r="L86" s="10">
        <f t="shared" si="53"/>
        <v>0</v>
      </c>
      <c r="M86" s="10"/>
      <c r="N86" s="10"/>
      <c r="O86" s="10"/>
      <c r="P86" s="10"/>
      <c r="Q86" s="10">
        <f t="shared" si="53"/>
        <v>0</v>
      </c>
    </row>
    <row r="87" spans="1:17" ht="30" customHeight="1" x14ac:dyDescent="0.25">
      <c r="A87" s="46"/>
      <c r="B87" s="52"/>
      <c r="C87" s="46"/>
      <c r="D87" s="11" t="s">
        <v>4</v>
      </c>
      <c r="E87" s="12">
        <f t="shared" ref="E87:E90" si="54">SUM(F87:Q87)</f>
        <v>0</v>
      </c>
      <c r="F87" s="10">
        <f>F67+F77+F82</f>
        <v>0</v>
      </c>
      <c r="G87" s="10">
        <f t="shared" ref="G87:Q87" si="55">G67+G77+G82</f>
        <v>0</v>
      </c>
      <c r="H87" s="10">
        <f t="shared" si="55"/>
        <v>0</v>
      </c>
      <c r="I87" s="10">
        <f t="shared" si="55"/>
        <v>0</v>
      </c>
      <c r="J87" s="10">
        <f t="shared" si="55"/>
        <v>0</v>
      </c>
      <c r="K87" s="10">
        <f t="shared" si="55"/>
        <v>0</v>
      </c>
      <c r="L87" s="10">
        <f t="shared" si="55"/>
        <v>0</v>
      </c>
      <c r="M87" s="10"/>
      <c r="N87" s="10"/>
      <c r="O87" s="10"/>
      <c r="P87" s="10"/>
      <c r="Q87" s="10">
        <f t="shared" si="55"/>
        <v>0</v>
      </c>
    </row>
    <row r="88" spans="1:17" ht="31.5" customHeight="1" x14ac:dyDescent="0.25">
      <c r="A88" s="46"/>
      <c r="B88" s="52"/>
      <c r="C88" s="46"/>
      <c r="D88" s="11" t="s">
        <v>5</v>
      </c>
      <c r="E88" s="12">
        <f t="shared" si="54"/>
        <v>5355674.84</v>
      </c>
      <c r="F88" s="10">
        <f>F68+F78+F83</f>
        <v>200000</v>
      </c>
      <c r="G88" s="10">
        <f t="shared" ref="G88:L90" si="56">G68+G78+G83</f>
        <v>2696444.84</v>
      </c>
      <c r="H88" s="10">
        <f t="shared" si="56"/>
        <v>2459230</v>
      </c>
      <c r="I88" s="10">
        <f t="shared" si="56"/>
        <v>0</v>
      </c>
      <c r="J88" s="10">
        <f t="shared" si="56"/>
        <v>0</v>
      </c>
      <c r="K88" s="10">
        <f t="shared" si="56"/>
        <v>0</v>
      </c>
      <c r="L88" s="10">
        <f t="shared" si="56"/>
        <v>0</v>
      </c>
      <c r="M88" s="10"/>
      <c r="N88" s="10"/>
      <c r="O88" s="10"/>
      <c r="P88" s="10"/>
      <c r="Q88" s="10">
        <f>Q68+Q78+Q83</f>
        <v>0</v>
      </c>
    </row>
    <row r="89" spans="1:17" x14ac:dyDescent="0.25">
      <c r="A89" s="46"/>
      <c r="B89" s="52"/>
      <c r="C89" s="46"/>
      <c r="D89" s="11" t="s">
        <v>6</v>
      </c>
      <c r="E89" s="12">
        <f t="shared" si="54"/>
        <v>39479844.229999997</v>
      </c>
      <c r="F89" s="10">
        <f>F69+F79+F84</f>
        <v>9744024.4800000004</v>
      </c>
      <c r="G89" s="10">
        <f t="shared" si="56"/>
        <v>18855277.309999999</v>
      </c>
      <c r="H89" s="10">
        <f t="shared" si="56"/>
        <v>10880542.439999999</v>
      </c>
      <c r="I89" s="10">
        <f t="shared" si="56"/>
        <v>0</v>
      </c>
      <c r="J89" s="10">
        <f t="shared" si="56"/>
        <v>0</v>
      </c>
      <c r="K89" s="10">
        <f t="shared" si="56"/>
        <v>0</v>
      </c>
      <c r="L89" s="10">
        <f t="shared" si="56"/>
        <v>0</v>
      </c>
      <c r="M89" s="10"/>
      <c r="N89" s="10"/>
      <c r="O89" s="10"/>
      <c r="P89" s="10"/>
      <c r="Q89" s="10">
        <f>Q69+Q79+Q84</f>
        <v>0</v>
      </c>
    </row>
    <row r="90" spans="1:17" ht="25.5" x14ac:dyDescent="0.25">
      <c r="A90" s="47"/>
      <c r="B90" s="53"/>
      <c r="C90" s="47"/>
      <c r="D90" s="11" t="s">
        <v>7</v>
      </c>
      <c r="E90" s="12">
        <f t="shared" si="54"/>
        <v>0</v>
      </c>
      <c r="F90" s="10">
        <f>F70+F80+F85</f>
        <v>0</v>
      </c>
      <c r="G90" s="10">
        <f t="shared" si="56"/>
        <v>0</v>
      </c>
      <c r="H90" s="10">
        <f t="shared" si="56"/>
        <v>0</v>
      </c>
      <c r="I90" s="10">
        <f t="shared" si="56"/>
        <v>0</v>
      </c>
      <c r="J90" s="10">
        <f t="shared" si="56"/>
        <v>0</v>
      </c>
      <c r="K90" s="10">
        <f t="shared" si="56"/>
        <v>0</v>
      </c>
      <c r="L90" s="10">
        <f t="shared" si="56"/>
        <v>0</v>
      </c>
      <c r="M90" s="10"/>
      <c r="N90" s="10"/>
      <c r="O90" s="10"/>
      <c r="P90" s="10"/>
      <c r="Q90" s="10">
        <f>Q70+Q80+Q85</f>
        <v>0</v>
      </c>
    </row>
    <row r="91" spans="1:17" ht="15.95" customHeight="1" x14ac:dyDescent="0.25">
      <c r="A91" s="21"/>
      <c r="B91" s="48" t="s">
        <v>31</v>
      </c>
      <c r="C91" s="27"/>
      <c r="D91" s="3" t="s">
        <v>1</v>
      </c>
      <c r="E91" s="4">
        <f>E92+E93+E94+E95</f>
        <v>0</v>
      </c>
      <c r="F91" s="4">
        <f t="shared" ref="F91:Q91" si="57">F92+F93+F94+F95</f>
        <v>0</v>
      </c>
      <c r="G91" s="15">
        <f t="shared" si="57"/>
        <v>0</v>
      </c>
      <c r="H91" s="4">
        <f t="shared" si="57"/>
        <v>0</v>
      </c>
      <c r="I91" s="4">
        <f t="shared" si="57"/>
        <v>0</v>
      </c>
      <c r="J91" s="4">
        <f t="shared" si="57"/>
        <v>0</v>
      </c>
      <c r="K91" s="4">
        <f t="shared" si="57"/>
        <v>0</v>
      </c>
      <c r="L91" s="4">
        <f t="shared" si="57"/>
        <v>0</v>
      </c>
      <c r="M91" s="4">
        <f t="shared" si="57"/>
        <v>0</v>
      </c>
      <c r="N91" s="4">
        <f t="shared" si="57"/>
        <v>0</v>
      </c>
      <c r="O91" s="4">
        <f t="shared" si="57"/>
        <v>0</v>
      </c>
      <c r="P91" s="4">
        <f t="shared" si="57"/>
        <v>0</v>
      </c>
      <c r="Q91" s="4">
        <f t="shared" si="57"/>
        <v>0</v>
      </c>
    </row>
    <row r="92" spans="1:17" x14ac:dyDescent="0.25">
      <c r="A92" s="22"/>
      <c r="B92" s="49"/>
      <c r="C92" s="27"/>
      <c r="D92" s="3" t="s">
        <v>4</v>
      </c>
      <c r="E92" s="4">
        <f>SUM(F92:Q92)</f>
        <v>0</v>
      </c>
      <c r="F92" s="4">
        <v>0</v>
      </c>
      <c r="G92" s="15">
        <v>0</v>
      </c>
      <c r="H92" s="4">
        <v>0</v>
      </c>
      <c r="I92" s="4">
        <f t="shared" ref="I92:L92" si="58">I66+I81</f>
        <v>0</v>
      </c>
      <c r="J92" s="4">
        <f t="shared" si="58"/>
        <v>0</v>
      </c>
      <c r="K92" s="4">
        <f t="shared" si="58"/>
        <v>0</v>
      </c>
      <c r="L92" s="4">
        <f t="shared" si="58"/>
        <v>0</v>
      </c>
      <c r="M92" s="4">
        <f t="shared" ref="M92:Q92" si="59">M66+M81</f>
        <v>0</v>
      </c>
      <c r="N92" s="4">
        <f t="shared" si="59"/>
        <v>0</v>
      </c>
      <c r="O92" s="4">
        <f t="shared" si="59"/>
        <v>0</v>
      </c>
      <c r="P92" s="4">
        <f t="shared" si="59"/>
        <v>0</v>
      </c>
      <c r="Q92" s="4">
        <f t="shared" si="59"/>
        <v>0</v>
      </c>
    </row>
    <row r="93" spans="1:17" ht="25.5" x14ac:dyDescent="0.25">
      <c r="A93" s="22"/>
      <c r="B93" s="49"/>
      <c r="C93" s="27"/>
      <c r="D93" s="3" t="s">
        <v>5</v>
      </c>
      <c r="E93" s="4">
        <f t="shared" ref="E93:E95" si="60">SUM(F93:Q93)</f>
        <v>0</v>
      </c>
      <c r="F93" s="4">
        <v>0</v>
      </c>
      <c r="G93" s="15">
        <v>0</v>
      </c>
      <c r="H93" s="4">
        <v>0</v>
      </c>
      <c r="I93" s="4">
        <f>I67+I82</f>
        <v>0</v>
      </c>
      <c r="J93" s="4">
        <f>J67+J82</f>
        <v>0</v>
      </c>
      <c r="K93" s="4">
        <f>K67+K82</f>
        <v>0</v>
      </c>
      <c r="L93" s="4">
        <f>L67+L82</f>
        <v>0</v>
      </c>
      <c r="M93" s="4">
        <f t="shared" ref="M93:Q93" si="61">M67+M82</f>
        <v>0</v>
      </c>
      <c r="N93" s="4">
        <f t="shared" si="61"/>
        <v>0</v>
      </c>
      <c r="O93" s="4">
        <f t="shared" si="61"/>
        <v>0</v>
      </c>
      <c r="P93" s="4">
        <f t="shared" si="61"/>
        <v>0</v>
      </c>
      <c r="Q93" s="4">
        <f t="shared" si="61"/>
        <v>0</v>
      </c>
    </row>
    <row r="94" spans="1:17" x14ac:dyDescent="0.25">
      <c r="A94" s="22"/>
      <c r="B94" s="49"/>
      <c r="C94" s="27"/>
      <c r="D94" s="3" t="s">
        <v>6</v>
      </c>
      <c r="E94" s="4">
        <f t="shared" si="60"/>
        <v>0</v>
      </c>
      <c r="F94" s="4">
        <v>0</v>
      </c>
      <c r="G94" s="15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</row>
    <row r="95" spans="1:17" ht="25.5" x14ac:dyDescent="0.25">
      <c r="A95" s="23"/>
      <c r="B95" s="50"/>
      <c r="C95" s="27"/>
      <c r="D95" s="3" t="s">
        <v>7</v>
      </c>
      <c r="E95" s="4">
        <f t="shared" si="60"/>
        <v>0</v>
      </c>
      <c r="F95" s="4">
        <v>0</v>
      </c>
      <c r="G95" s="15">
        <v>0</v>
      </c>
      <c r="H95" s="4">
        <v>0</v>
      </c>
      <c r="I95" s="4">
        <f t="shared" ref="I95:L95" si="62">I69+I84</f>
        <v>0</v>
      </c>
      <c r="J95" s="4">
        <f t="shared" si="62"/>
        <v>0</v>
      </c>
      <c r="K95" s="4">
        <f t="shared" si="62"/>
        <v>0</v>
      </c>
      <c r="L95" s="4">
        <f t="shared" si="62"/>
        <v>0</v>
      </c>
      <c r="M95" s="4">
        <f t="shared" ref="M95:Q95" si="63">M69+M84</f>
        <v>0</v>
      </c>
      <c r="N95" s="4">
        <f t="shared" si="63"/>
        <v>0</v>
      </c>
      <c r="O95" s="4">
        <f t="shared" si="63"/>
        <v>0</v>
      </c>
      <c r="P95" s="4">
        <f t="shared" si="63"/>
        <v>0</v>
      </c>
      <c r="Q95" s="4">
        <f t="shared" si="63"/>
        <v>0</v>
      </c>
    </row>
    <row r="96" spans="1:17" s="9" customFormat="1" ht="30.75" customHeight="1" x14ac:dyDescent="0.25">
      <c r="A96" s="45"/>
      <c r="B96" s="51" t="s">
        <v>9</v>
      </c>
      <c r="C96" s="45"/>
      <c r="D96" s="11" t="s">
        <v>1</v>
      </c>
      <c r="E96" s="10">
        <f>E97+E98+E99+E100</f>
        <v>3713937835.4400001</v>
      </c>
      <c r="F96" s="10">
        <f t="shared" ref="F96:H96" si="64">F97+F98+F99+F100</f>
        <v>617853722.60000002</v>
      </c>
      <c r="G96" s="10">
        <f t="shared" si="64"/>
        <v>699013666.31000006</v>
      </c>
      <c r="H96" s="10">
        <f t="shared" si="64"/>
        <v>748732246.52999997</v>
      </c>
      <c r="I96" s="10">
        <f t="shared" ref="I96" si="65">I97+I98+I99+I100</f>
        <v>673700600</v>
      </c>
      <c r="J96" s="10">
        <f t="shared" ref="J96" si="66">J97+J98+J99+J100</f>
        <v>645152500</v>
      </c>
      <c r="K96" s="10">
        <f t="shared" ref="K96" si="67">K97+K98+K99+K100</f>
        <v>47069300</v>
      </c>
      <c r="L96" s="10">
        <f t="shared" ref="L96:Q96" si="68">L97+L98+L99+L100</f>
        <v>47069300</v>
      </c>
      <c r="M96" s="10">
        <f t="shared" si="68"/>
        <v>47069300</v>
      </c>
      <c r="N96" s="10">
        <f t="shared" si="68"/>
        <v>47069300</v>
      </c>
      <c r="O96" s="10">
        <f t="shared" si="68"/>
        <v>47069300</v>
      </c>
      <c r="P96" s="10">
        <f t="shared" si="68"/>
        <v>47069300</v>
      </c>
      <c r="Q96" s="10">
        <f t="shared" si="68"/>
        <v>47069300</v>
      </c>
    </row>
    <row r="97" spans="1:17" s="9" customFormat="1" ht="30" customHeight="1" x14ac:dyDescent="0.25">
      <c r="A97" s="46"/>
      <c r="B97" s="52"/>
      <c r="C97" s="46"/>
      <c r="D97" s="11" t="s">
        <v>4</v>
      </c>
      <c r="E97" s="12">
        <f t="shared" si="42"/>
        <v>63518437.780000001</v>
      </c>
      <c r="F97" s="10">
        <f t="shared" ref="F97:Q97" si="69">F50+F61+F87</f>
        <v>0</v>
      </c>
      <c r="G97" s="10">
        <f t="shared" si="69"/>
        <v>5509237.7800000003</v>
      </c>
      <c r="H97" s="10">
        <f t="shared" si="69"/>
        <v>17996800</v>
      </c>
      <c r="I97" s="10">
        <f t="shared" si="69"/>
        <v>20179400</v>
      </c>
      <c r="J97" s="10">
        <f t="shared" si="69"/>
        <v>19833000</v>
      </c>
      <c r="K97" s="10">
        <f t="shared" si="69"/>
        <v>0</v>
      </c>
      <c r="L97" s="10">
        <f t="shared" si="69"/>
        <v>0</v>
      </c>
      <c r="M97" s="10">
        <f t="shared" si="69"/>
        <v>0</v>
      </c>
      <c r="N97" s="10">
        <f t="shared" si="69"/>
        <v>0</v>
      </c>
      <c r="O97" s="10">
        <f t="shared" si="69"/>
        <v>0</v>
      </c>
      <c r="P97" s="10">
        <f t="shared" si="69"/>
        <v>0</v>
      </c>
      <c r="Q97" s="10">
        <f t="shared" si="69"/>
        <v>0</v>
      </c>
    </row>
    <row r="98" spans="1:17" s="9" customFormat="1" ht="25.5" x14ac:dyDescent="0.25">
      <c r="A98" s="46"/>
      <c r="B98" s="52"/>
      <c r="C98" s="46"/>
      <c r="D98" s="11" t="s">
        <v>5</v>
      </c>
      <c r="E98" s="12">
        <f t="shared" si="42"/>
        <v>2776541937.0599999</v>
      </c>
      <c r="F98" s="10">
        <f t="shared" ref="F98:Q98" si="70">F51+F62+F88</f>
        <v>492520000</v>
      </c>
      <c r="G98" s="10">
        <f t="shared" si="70"/>
        <v>554499907.06000006</v>
      </c>
      <c r="H98" s="10">
        <f t="shared" si="70"/>
        <v>585430130</v>
      </c>
      <c r="I98" s="10">
        <f t="shared" si="70"/>
        <v>565841700</v>
      </c>
      <c r="J98" s="10">
        <f t="shared" si="70"/>
        <v>578250200</v>
      </c>
      <c r="K98" s="10">
        <f t="shared" si="70"/>
        <v>0</v>
      </c>
      <c r="L98" s="10">
        <f t="shared" si="70"/>
        <v>0</v>
      </c>
      <c r="M98" s="10">
        <f t="shared" si="70"/>
        <v>0</v>
      </c>
      <c r="N98" s="10">
        <f t="shared" si="70"/>
        <v>0</v>
      </c>
      <c r="O98" s="10">
        <f t="shared" si="70"/>
        <v>0</v>
      </c>
      <c r="P98" s="10">
        <f t="shared" si="70"/>
        <v>0</v>
      </c>
      <c r="Q98" s="10">
        <f t="shared" si="70"/>
        <v>0</v>
      </c>
    </row>
    <row r="99" spans="1:17" s="9" customFormat="1" ht="28.5" customHeight="1" x14ac:dyDescent="0.25">
      <c r="A99" s="46"/>
      <c r="B99" s="52"/>
      <c r="C99" s="46"/>
      <c r="D99" s="11" t="s">
        <v>6</v>
      </c>
      <c r="E99" s="12">
        <f t="shared" si="42"/>
        <v>873877460.60000002</v>
      </c>
      <c r="F99" s="10">
        <f t="shared" ref="F99:Q99" si="71">F52+F63+F89</f>
        <v>125333722.59999999</v>
      </c>
      <c r="G99" s="10">
        <f t="shared" si="71"/>
        <v>139004521.47</v>
      </c>
      <c r="H99" s="10">
        <f t="shared" si="71"/>
        <v>145305316.53</v>
      </c>
      <c r="I99" s="10">
        <f t="shared" si="71"/>
        <v>87679500</v>
      </c>
      <c r="J99" s="10">
        <f t="shared" si="71"/>
        <v>47069300</v>
      </c>
      <c r="K99" s="10">
        <f t="shared" si="71"/>
        <v>47069300</v>
      </c>
      <c r="L99" s="10">
        <f t="shared" si="71"/>
        <v>47069300</v>
      </c>
      <c r="M99" s="10">
        <f t="shared" si="71"/>
        <v>47069300</v>
      </c>
      <c r="N99" s="10">
        <f t="shared" si="71"/>
        <v>47069300</v>
      </c>
      <c r="O99" s="10">
        <f t="shared" si="71"/>
        <v>47069300</v>
      </c>
      <c r="P99" s="10">
        <f t="shared" si="71"/>
        <v>47069300</v>
      </c>
      <c r="Q99" s="10">
        <f t="shared" si="71"/>
        <v>47069300</v>
      </c>
    </row>
    <row r="100" spans="1:17" s="9" customFormat="1" ht="25.5" x14ac:dyDescent="0.25">
      <c r="A100" s="47"/>
      <c r="B100" s="53"/>
      <c r="C100" s="47"/>
      <c r="D100" s="11" t="s">
        <v>7</v>
      </c>
      <c r="E100" s="12">
        <f t="shared" si="42"/>
        <v>0</v>
      </c>
      <c r="F100" s="10">
        <f t="shared" ref="F100:Q100" si="72">F53+F64+F90</f>
        <v>0</v>
      </c>
      <c r="G100" s="10">
        <f t="shared" si="72"/>
        <v>0</v>
      </c>
      <c r="H100" s="10">
        <f t="shared" si="72"/>
        <v>0</v>
      </c>
      <c r="I100" s="10">
        <f t="shared" si="72"/>
        <v>0</v>
      </c>
      <c r="J100" s="10">
        <f t="shared" si="72"/>
        <v>0</v>
      </c>
      <c r="K100" s="10">
        <f t="shared" si="72"/>
        <v>0</v>
      </c>
      <c r="L100" s="10">
        <f t="shared" si="72"/>
        <v>0</v>
      </c>
      <c r="M100" s="10">
        <f t="shared" si="72"/>
        <v>0</v>
      </c>
      <c r="N100" s="10">
        <f t="shared" si="72"/>
        <v>0</v>
      </c>
      <c r="O100" s="10">
        <f t="shared" si="72"/>
        <v>0</v>
      </c>
      <c r="P100" s="10">
        <f t="shared" si="72"/>
        <v>0</v>
      </c>
      <c r="Q100" s="10">
        <f t="shared" si="72"/>
        <v>0</v>
      </c>
    </row>
    <row r="101" spans="1:17" ht="30.75" customHeight="1" x14ac:dyDescent="0.25">
      <c r="A101" s="21"/>
      <c r="B101" s="48" t="s">
        <v>10</v>
      </c>
      <c r="C101" s="27"/>
      <c r="D101" s="3" t="s">
        <v>1</v>
      </c>
      <c r="E101" s="4">
        <v>0</v>
      </c>
      <c r="F101" s="4">
        <v>0</v>
      </c>
      <c r="G101" s="15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</row>
    <row r="102" spans="1:17" ht="21.75" customHeight="1" x14ac:dyDescent="0.25">
      <c r="A102" s="22"/>
      <c r="B102" s="49"/>
      <c r="C102" s="27"/>
      <c r="D102" s="3" t="s">
        <v>4</v>
      </c>
      <c r="E102" s="4">
        <f t="shared" ref="E102:L102" si="73">E67+E77</f>
        <v>0</v>
      </c>
      <c r="F102" s="4">
        <f t="shared" si="73"/>
        <v>0</v>
      </c>
      <c r="G102" s="15">
        <f t="shared" si="73"/>
        <v>0</v>
      </c>
      <c r="H102" s="4">
        <f t="shared" si="73"/>
        <v>0</v>
      </c>
      <c r="I102" s="4">
        <f t="shared" si="73"/>
        <v>0</v>
      </c>
      <c r="J102" s="4">
        <f t="shared" si="73"/>
        <v>0</v>
      </c>
      <c r="K102" s="4">
        <f t="shared" si="73"/>
        <v>0</v>
      </c>
      <c r="L102" s="4">
        <f t="shared" si="73"/>
        <v>0</v>
      </c>
      <c r="M102" s="4">
        <f t="shared" ref="M102:Q102" si="74">M67+M77</f>
        <v>0</v>
      </c>
      <c r="N102" s="4">
        <f t="shared" si="74"/>
        <v>0</v>
      </c>
      <c r="O102" s="4">
        <f t="shared" si="74"/>
        <v>0</v>
      </c>
      <c r="P102" s="4">
        <f t="shared" si="74"/>
        <v>0</v>
      </c>
      <c r="Q102" s="4">
        <f t="shared" si="74"/>
        <v>0</v>
      </c>
    </row>
    <row r="103" spans="1:17" ht="30" customHeight="1" x14ac:dyDescent="0.25">
      <c r="A103" s="22"/>
      <c r="B103" s="49"/>
      <c r="C103" s="27"/>
      <c r="D103" s="3" t="s">
        <v>5</v>
      </c>
      <c r="E103" s="4">
        <v>0</v>
      </c>
      <c r="F103" s="4">
        <v>0</v>
      </c>
      <c r="G103" s="15">
        <v>0</v>
      </c>
      <c r="H103" s="4">
        <v>0</v>
      </c>
      <c r="I103" s="4">
        <f t="shared" ref="I103:L103" si="75">I68+I78</f>
        <v>0</v>
      </c>
      <c r="J103" s="4">
        <f t="shared" si="75"/>
        <v>0</v>
      </c>
      <c r="K103" s="4">
        <f t="shared" si="75"/>
        <v>0</v>
      </c>
      <c r="L103" s="4">
        <f t="shared" si="75"/>
        <v>0</v>
      </c>
      <c r="M103" s="4">
        <f t="shared" ref="M103:Q103" si="76">M68+M78</f>
        <v>0</v>
      </c>
      <c r="N103" s="4">
        <f t="shared" si="76"/>
        <v>0</v>
      </c>
      <c r="O103" s="4">
        <f t="shared" si="76"/>
        <v>0</v>
      </c>
      <c r="P103" s="4">
        <f t="shared" si="76"/>
        <v>0</v>
      </c>
      <c r="Q103" s="4">
        <f t="shared" si="76"/>
        <v>0</v>
      </c>
    </row>
    <row r="104" spans="1:17" ht="28.5" customHeight="1" x14ac:dyDescent="0.25">
      <c r="A104" s="22"/>
      <c r="B104" s="49"/>
      <c r="C104" s="27"/>
      <c r="D104" s="3" t="s">
        <v>6</v>
      </c>
      <c r="E104" s="4">
        <v>0</v>
      </c>
      <c r="F104" s="4">
        <v>0</v>
      </c>
      <c r="G104" s="15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</row>
    <row r="105" spans="1:17" ht="25.5" x14ac:dyDescent="0.25">
      <c r="A105" s="23"/>
      <c r="B105" s="50"/>
      <c r="C105" s="27"/>
      <c r="D105" s="3" t="s">
        <v>7</v>
      </c>
      <c r="E105" s="4">
        <f t="shared" ref="E105:L105" si="77">E70+E80</f>
        <v>0</v>
      </c>
      <c r="F105" s="4">
        <f t="shared" si="77"/>
        <v>0</v>
      </c>
      <c r="G105" s="15">
        <f t="shared" si="77"/>
        <v>0</v>
      </c>
      <c r="H105" s="4">
        <f t="shared" si="77"/>
        <v>0</v>
      </c>
      <c r="I105" s="4">
        <f t="shared" si="77"/>
        <v>0</v>
      </c>
      <c r="J105" s="4">
        <f t="shared" si="77"/>
        <v>0</v>
      </c>
      <c r="K105" s="4">
        <f t="shared" si="77"/>
        <v>0</v>
      </c>
      <c r="L105" s="4">
        <f t="shared" si="77"/>
        <v>0</v>
      </c>
      <c r="M105" s="4">
        <f t="shared" ref="M105:Q105" si="78">M70+M80</f>
        <v>0</v>
      </c>
      <c r="N105" s="4">
        <f t="shared" si="78"/>
        <v>0</v>
      </c>
      <c r="O105" s="4">
        <f t="shared" si="78"/>
        <v>0</v>
      </c>
      <c r="P105" s="4">
        <f t="shared" si="78"/>
        <v>0</v>
      </c>
      <c r="Q105" s="4">
        <f t="shared" si="78"/>
        <v>0</v>
      </c>
    </row>
    <row r="106" spans="1:17" ht="30.75" customHeight="1" x14ac:dyDescent="0.25">
      <c r="A106" s="21"/>
      <c r="B106" s="48" t="s">
        <v>3</v>
      </c>
      <c r="C106" s="27"/>
      <c r="D106" s="3" t="s">
        <v>1</v>
      </c>
      <c r="E106" s="4">
        <f>E96</f>
        <v>3713937835.4400001</v>
      </c>
      <c r="F106" s="4">
        <f t="shared" ref="F106:Q106" si="79">F96</f>
        <v>617853722.60000002</v>
      </c>
      <c r="G106" s="15">
        <f t="shared" si="79"/>
        <v>699013666.31000006</v>
      </c>
      <c r="H106" s="4">
        <f t="shared" si="79"/>
        <v>748732246.52999997</v>
      </c>
      <c r="I106" s="4">
        <f t="shared" si="79"/>
        <v>673700600</v>
      </c>
      <c r="J106" s="4">
        <f t="shared" si="79"/>
        <v>645152500</v>
      </c>
      <c r="K106" s="4">
        <f t="shared" si="79"/>
        <v>47069300</v>
      </c>
      <c r="L106" s="4">
        <f t="shared" si="79"/>
        <v>47069300</v>
      </c>
      <c r="M106" s="4">
        <f t="shared" si="79"/>
        <v>47069300</v>
      </c>
      <c r="N106" s="4">
        <f t="shared" si="79"/>
        <v>47069300</v>
      </c>
      <c r="O106" s="4">
        <f t="shared" si="79"/>
        <v>47069300</v>
      </c>
      <c r="P106" s="4">
        <f t="shared" si="79"/>
        <v>47069300</v>
      </c>
      <c r="Q106" s="4">
        <f t="shared" si="79"/>
        <v>47069300</v>
      </c>
    </row>
    <row r="107" spans="1:17" ht="21.75" customHeight="1" x14ac:dyDescent="0.25">
      <c r="A107" s="22"/>
      <c r="B107" s="49"/>
      <c r="C107" s="27"/>
      <c r="D107" s="3" t="s">
        <v>4</v>
      </c>
      <c r="E107" s="4">
        <f t="shared" ref="E107:Q111" si="80">E97</f>
        <v>63518437.780000001</v>
      </c>
      <c r="F107" s="4">
        <f t="shared" si="80"/>
        <v>0</v>
      </c>
      <c r="G107" s="15">
        <f t="shared" si="80"/>
        <v>5509237.7800000003</v>
      </c>
      <c r="H107" s="4">
        <f t="shared" si="80"/>
        <v>17996800</v>
      </c>
      <c r="I107" s="4">
        <f t="shared" si="80"/>
        <v>20179400</v>
      </c>
      <c r="J107" s="4">
        <f t="shared" si="80"/>
        <v>19833000</v>
      </c>
      <c r="K107" s="4">
        <f t="shared" si="80"/>
        <v>0</v>
      </c>
      <c r="L107" s="4">
        <f t="shared" si="80"/>
        <v>0</v>
      </c>
      <c r="M107" s="4">
        <f t="shared" ref="M107:Q107" si="81">M97</f>
        <v>0</v>
      </c>
      <c r="N107" s="4">
        <f t="shared" si="81"/>
        <v>0</v>
      </c>
      <c r="O107" s="4">
        <f t="shared" si="81"/>
        <v>0</v>
      </c>
      <c r="P107" s="4">
        <f t="shared" si="81"/>
        <v>0</v>
      </c>
      <c r="Q107" s="4">
        <f t="shared" si="81"/>
        <v>0</v>
      </c>
    </row>
    <row r="108" spans="1:17" ht="30" customHeight="1" x14ac:dyDescent="0.25">
      <c r="A108" s="22"/>
      <c r="B108" s="49"/>
      <c r="C108" s="27"/>
      <c r="D108" s="3" t="s">
        <v>5</v>
      </c>
      <c r="E108" s="4">
        <f t="shared" si="80"/>
        <v>2776541937.0599999</v>
      </c>
      <c r="F108" s="4">
        <f t="shared" si="80"/>
        <v>492520000</v>
      </c>
      <c r="G108" s="15">
        <f t="shared" si="80"/>
        <v>554499907.06000006</v>
      </c>
      <c r="H108" s="4">
        <f t="shared" si="80"/>
        <v>585430130</v>
      </c>
      <c r="I108" s="4">
        <f t="shared" si="80"/>
        <v>565841700</v>
      </c>
      <c r="J108" s="4">
        <f t="shared" si="80"/>
        <v>578250200</v>
      </c>
      <c r="K108" s="4">
        <f t="shared" si="80"/>
        <v>0</v>
      </c>
      <c r="L108" s="4">
        <f t="shared" si="80"/>
        <v>0</v>
      </c>
      <c r="M108" s="4">
        <f t="shared" ref="M108:Q108" si="82">M98</f>
        <v>0</v>
      </c>
      <c r="N108" s="4">
        <f t="shared" si="82"/>
        <v>0</v>
      </c>
      <c r="O108" s="4">
        <f t="shared" si="82"/>
        <v>0</v>
      </c>
      <c r="P108" s="4">
        <f t="shared" si="82"/>
        <v>0</v>
      </c>
      <c r="Q108" s="4">
        <f t="shared" si="82"/>
        <v>0</v>
      </c>
    </row>
    <row r="109" spans="1:17" ht="28.5" customHeight="1" x14ac:dyDescent="0.25">
      <c r="A109" s="22"/>
      <c r="B109" s="49"/>
      <c r="C109" s="27"/>
      <c r="D109" s="3" t="s">
        <v>6</v>
      </c>
      <c r="E109" s="4">
        <f t="shared" si="80"/>
        <v>873877460.60000002</v>
      </c>
      <c r="F109" s="4">
        <f t="shared" si="80"/>
        <v>125333722.59999999</v>
      </c>
      <c r="G109" s="15">
        <f t="shared" si="80"/>
        <v>139004521.47</v>
      </c>
      <c r="H109" s="4">
        <f t="shared" si="80"/>
        <v>145305316.53</v>
      </c>
      <c r="I109" s="4">
        <f t="shared" si="80"/>
        <v>87679500</v>
      </c>
      <c r="J109" s="4">
        <f t="shared" si="80"/>
        <v>47069300</v>
      </c>
      <c r="K109" s="4">
        <f t="shared" si="80"/>
        <v>47069300</v>
      </c>
      <c r="L109" s="4">
        <f t="shared" si="80"/>
        <v>47069300</v>
      </c>
      <c r="M109" s="4">
        <f t="shared" si="80"/>
        <v>47069300</v>
      </c>
      <c r="N109" s="4">
        <f t="shared" si="80"/>
        <v>47069300</v>
      </c>
      <c r="O109" s="4">
        <f t="shared" si="80"/>
        <v>47069300</v>
      </c>
      <c r="P109" s="4">
        <f t="shared" si="80"/>
        <v>47069300</v>
      </c>
      <c r="Q109" s="4">
        <f t="shared" si="80"/>
        <v>47069300</v>
      </c>
    </row>
    <row r="110" spans="1:17" ht="25.5" x14ac:dyDescent="0.25">
      <c r="A110" s="23"/>
      <c r="B110" s="50"/>
      <c r="C110" s="27"/>
      <c r="D110" s="3" t="s">
        <v>7</v>
      </c>
      <c r="E110" s="4">
        <f t="shared" si="80"/>
        <v>0</v>
      </c>
      <c r="F110" s="4">
        <f t="shared" si="80"/>
        <v>0</v>
      </c>
      <c r="G110" s="15">
        <f t="shared" si="80"/>
        <v>0</v>
      </c>
      <c r="H110" s="4">
        <f t="shared" si="80"/>
        <v>0</v>
      </c>
      <c r="I110" s="4">
        <f t="shared" si="80"/>
        <v>0</v>
      </c>
      <c r="J110" s="4">
        <f t="shared" si="80"/>
        <v>0</v>
      </c>
      <c r="K110" s="4">
        <f t="shared" si="80"/>
        <v>0</v>
      </c>
      <c r="L110" s="4">
        <f t="shared" si="80"/>
        <v>0</v>
      </c>
      <c r="M110" s="4">
        <f t="shared" ref="M110:Q110" si="83">M100</f>
        <v>0</v>
      </c>
      <c r="N110" s="4">
        <f t="shared" si="83"/>
        <v>0</v>
      </c>
      <c r="O110" s="4">
        <f t="shared" si="83"/>
        <v>0</v>
      </c>
      <c r="P110" s="4">
        <f t="shared" si="83"/>
        <v>0</v>
      </c>
      <c r="Q110" s="4">
        <f t="shared" si="83"/>
        <v>0</v>
      </c>
    </row>
    <row r="111" spans="1:17" x14ac:dyDescent="0.25">
      <c r="A111" s="7"/>
      <c r="B111" s="8" t="s">
        <v>11</v>
      </c>
      <c r="C111" s="2"/>
      <c r="D111" s="3"/>
      <c r="E111" s="4">
        <v>0</v>
      </c>
      <c r="F111" s="4">
        <v>0</v>
      </c>
      <c r="G111" s="15">
        <v>0</v>
      </c>
      <c r="H111" s="4">
        <v>0</v>
      </c>
      <c r="I111" s="4">
        <v>0</v>
      </c>
      <c r="J111" s="4">
        <v>0</v>
      </c>
      <c r="K111" s="4">
        <f t="shared" si="80"/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</row>
    <row r="112" spans="1:17" ht="30.75" customHeight="1" x14ac:dyDescent="0.25">
      <c r="A112" s="21"/>
      <c r="B112" s="48" t="s">
        <v>15</v>
      </c>
      <c r="C112" s="27"/>
      <c r="D112" s="3" t="s">
        <v>1</v>
      </c>
      <c r="E112" s="4">
        <f>E106</f>
        <v>3713937835.4400001</v>
      </c>
      <c r="F112" s="4">
        <f t="shared" ref="F112:Q112" si="84">F106</f>
        <v>617853722.60000002</v>
      </c>
      <c r="G112" s="15">
        <f t="shared" si="84"/>
        <v>699013666.31000006</v>
      </c>
      <c r="H112" s="4">
        <f t="shared" si="84"/>
        <v>748732246.52999997</v>
      </c>
      <c r="I112" s="4">
        <f t="shared" si="84"/>
        <v>673700600</v>
      </c>
      <c r="J112" s="4">
        <f t="shared" si="84"/>
        <v>645152500</v>
      </c>
      <c r="K112" s="4">
        <f t="shared" si="84"/>
        <v>47069300</v>
      </c>
      <c r="L112" s="4">
        <f t="shared" si="84"/>
        <v>47069300</v>
      </c>
      <c r="M112" s="4">
        <f t="shared" si="84"/>
        <v>47069300</v>
      </c>
      <c r="N112" s="4">
        <f t="shared" si="84"/>
        <v>47069300</v>
      </c>
      <c r="O112" s="4">
        <f t="shared" si="84"/>
        <v>47069300</v>
      </c>
      <c r="P112" s="4">
        <f t="shared" si="84"/>
        <v>47069300</v>
      </c>
      <c r="Q112" s="4">
        <f t="shared" si="84"/>
        <v>47069300</v>
      </c>
    </row>
    <row r="113" spans="1:17" ht="21.75" customHeight="1" x14ac:dyDescent="0.25">
      <c r="A113" s="22"/>
      <c r="B113" s="49"/>
      <c r="C113" s="27"/>
      <c r="D113" s="3" t="s">
        <v>4</v>
      </c>
      <c r="E113" s="4">
        <f t="shared" ref="E113:Q116" si="85">E107</f>
        <v>63518437.780000001</v>
      </c>
      <c r="F113" s="4">
        <f t="shared" si="85"/>
        <v>0</v>
      </c>
      <c r="G113" s="15">
        <f t="shared" si="85"/>
        <v>5509237.7800000003</v>
      </c>
      <c r="H113" s="4">
        <f t="shared" si="85"/>
        <v>17996800</v>
      </c>
      <c r="I113" s="4">
        <f t="shared" si="85"/>
        <v>20179400</v>
      </c>
      <c r="J113" s="4">
        <f t="shared" si="85"/>
        <v>19833000</v>
      </c>
      <c r="K113" s="4">
        <f t="shared" si="85"/>
        <v>0</v>
      </c>
      <c r="L113" s="4">
        <f t="shared" si="85"/>
        <v>0</v>
      </c>
      <c r="M113" s="4">
        <f t="shared" ref="M113:Q113" si="86">M107</f>
        <v>0</v>
      </c>
      <c r="N113" s="4">
        <f t="shared" si="86"/>
        <v>0</v>
      </c>
      <c r="O113" s="4">
        <f t="shared" si="86"/>
        <v>0</v>
      </c>
      <c r="P113" s="4">
        <f t="shared" si="86"/>
        <v>0</v>
      </c>
      <c r="Q113" s="4">
        <f t="shared" si="86"/>
        <v>0</v>
      </c>
    </row>
    <row r="114" spans="1:17" ht="30" customHeight="1" x14ac:dyDescent="0.25">
      <c r="A114" s="22"/>
      <c r="B114" s="49"/>
      <c r="C114" s="27"/>
      <c r="D114" s="3" t="s">
        <v>5</v>
      </c>
      <c r="E114" s="4">
        <f t="shared" si="85"/>
        <v>2776541937.0599999</v>
      </c>
      <c r="F114" s="4">
        <f t="shared" si="85"/>
        <v>492520000</v>
      </c>
      <c r="G114" s="15">
        <f t="shared" si="85"/>
        <v>554499907.06000006</v>
      </c>
      <c r="H114" s="4">
        <f t="shared" si="85"/>
        <v>585430130</v>
      </c>
      <c r="I114" s="4">
        <f t="shared" si="85"/>
        <v>565841700</v>
      </c>
      <c r="J114" s="4">
        <f t="shared" si="85"/>
        <v>578250200</v>
      </c>
      <c r="K114" s="4">
        <f t="shared" si="85"/>
        <v>0</v>
      </c>
      <c r="L114" s="4">
        <f t="shared" si="85"/>
        <v>0</v>
      </c>
      <c r="M114" s="4">
        <f t="shared" ref="M114:Q114" si="87">M108</f>
        <v>0</v>
      </c>
      <c r="N114" s="4">
        <f t="shared" si="87"/>
        <v>0</v>
      </c>
      <c r="O114" s="4">
        <f t="shared" si="87"/>
        <v>0</v>
      </c>
      <c r="P114" s="4">
        <f t="shared" si="87"/>
        <v>0</v>
      </c>
      <c r="Q114" s="4">
        <f t="shared" si="87"/>
        <v>0</v>
      </c>
    </row>
    <row r="115" spans="1:17" ht="28.5" customHeight="1" x14ac:dyDescent="0.25">
      <c r="A115" s="22"/>
      <c r="B115" s="49"/>
      <c r="C115" s="27"/>
      <c r="D115" s="3" t="s">
        <v>6</v>
      </c>
      <c r="E115" s="4">
        <f t="shared" si="85"/>
        <v>873877460.60000002</v>
      </c>
      <c r="F115" s="4">
        <f t="shared" si="85"/>
        <v>125333722.59999999</v>
      </c>
      <c r="G115" s="15">
        <f t="shared" si="85"/>
        <v>139004521.47</v>
      </c>
      <c r="H115" s="4">
        <f t="shared" si="85"/>
        <v>145305316.53</v>
      </c>
      <c r="I115" s="4">
        <f t="shared" si="85"/>
        <v>87679500</v>
      </c>
      <c r="J115" s="4">
        <f t="shared" si="85"/>
        <v>47069300</v>
      </c>
      <c r="K115" s="4">
        <f t="shared" si="85"/>
        <v>47069300</v>
      </c>
      <c r="L115" s="4">
        <f t="shared" si="85"/>
        <v>47069300</v>
      </c>
      <c r="M115" s="4">
        <f t="shared" si="85"/>
        <v>47069300</v>
      </c>
      <c r="N115" s="4">
        <f t="shared" si="85"/>
        <v>47069300</v>
      </c>
      <c r="O115" s="4">
        <f t="shared" si="85"/>
        <v>47069300</v>
      </c>
      <c r="P115" s="4">
        <f t="shared" si="85"/>
        <v>47069300</v>
      </c>
      <c r="Q115" s="4">
        <f t="shared" si="85"/>
        <v>47069300</v>
      </c>
    </row>
    <row r="116" spans="1:17" ht="25.5" x14ac:dyDescent="0.25">
      <c r="A116" s="23"/>
      <c r="B116" s="50"/>
      <c r="C116" s="27"/>
      <c r="D116" s="3" t="s">
        <v>7</v>
      </c>
      <c r="E116" s="4">
        <f t="shared" si="85"/>
        <v>0</v>
      </c>
      <c r="F116" s="4">
        <f t="shared" si="85"/>
        <v>0</v>
      </c>
      <c r="G116" s="15">
        <f t="shared" si="85"/>
        <v>0</v>
      </c>
      <c r="H116" s="4">
        <f t="shared" si="85"/>
        <v>0</v>
      </c>
      <c r="I116" s="4">
        <f t="shared" si="85"/>
        <v>0</v>
      </c>
      <c r="J116" s="4">
        <f t="shared" si="85"/>
        <v>0</v>
      </c>
      <c r="K116" s="4">
        <f t="shared" si="85"/>
        <v>0</v>
      </c>
      <c r="L116" s="4">
        <f t="shared" si="85"/>
        <v>0</v>
      </c>
      <c r="M116" s="4">
        <f t="shared" ref="M116:Q116" si="88">M110</f>
        <v>0</v>
      </c>
      <c r="N116" s="4">
        <f t="shared" si="88"/>
        <v>0</v>
      </c>
      <c r="O116" s="4">
        <f t="shared" si="88"/>
        <v>0</v>
      </c>
      <c r="P116" s="4">
        <f t="shared" si="88"/>
        <v>0</v>
      </c>
      <c r="Q116" s="4">
        <f t="shared" si="88"/>
        <v>0</v>
      </c>
    </row>
    <row r="117" spans="1:17" ht="30.75" customHeight="1" x14ac:dyDescent="0.25">
      <c r="A117" s="21"/>
      <c r="B117" s="48" t="s">
        <v>16</v>
      </c>
      <c r="C117" s="27"/>
      <c r="D117" s="3" t="s">
        <v>1</v>
      </c>
      <c r="E117" s="4">
        <v>0</v>
      </c>
      <c r="F117" s="4">
        <v>0</v>
      </c>
      <c r="G117" s="15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</row>
    <row r="118" spans="1:17" ht="21.75" customHeight="1" x14ac:dyDescent="0.25">
      <c r="A118" s="22"/>
      <c r="B118" s="49"/>
      <c r="C118" s="27"/>
      <c r="D118" s="3" t="s">
        <v>4</v>
      </c>
      <c r="E118" s="4">
        <v>0</v>
      </c>
      <c r="F118" s="4">
        <v>0</v>
      </c>
      <c r="G118" s="15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</row>
    <row r="119" spans="1:17" ht="30" customHeight="1" x14ac:dyDescent="0.25">
      <c r="A119" s="22"/>
      <c r="B119" s="49"/>
      <c r="C119" s="27"/>
      <c r="D119" s="3" t="s">
        <v>5</v>
      </c>
      <c r="E119" s="4">
        <v>0</v>
      </c>
      <c r="F119" s="4">
        <v>0</v>
      </c>
      <c r="G119" s="15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</row>
    <row r="120" spans="1:17" ht="28.5" customHeight="1" x14ac:dyDescent="0.25">
      <c r="A120" s="22"/>
      <c r="B120" s="49"/>
      <c r="C120" s="27"/>
      <c r="D120" s="3" t="s">
        <v>6</v>
      </c>
      <c r="E120" s="4">
        <v>0</v>
      </c>
      <c r="F120" s="4">
        <v>0</v>
      </c>
      <c r="G120" s="15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</row>
    <row r="121" spans="1:17" ht="25.5" x14ac:dyDescent="0.25">
      <c r="A121" s="23"/>
      <c r="B121" s="50"/>
      <c r="C121" s="27"/>
      <c r="D121" s="3" t="s">
        <v>7</v>
      </c>
      <c r="E121" s="4">
        <v>0</v>
      </c>
      <c r="F121" s="4">
        <v>0</v>
      </c>
      <c r="G121" s="15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</row>
    <row r="122" spans="1:17" x14ac:dyDescent="0.25">
      <c r="A122" s="5"/>
      <c r="B122" s="5"/>
      <c r="C122" s="5"/>
      <c r="D122" s="5"/>
      <c r="E122" s="5"/>
      <c r="F122" s="5"/>
      <c r="G122" s="20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1:17" x14ac:dyDescent="0.25">
      <c r="A123" s="5"/>
      <c r="B123" s="5"/>
      <c r="C123" s="5"/>
      <c r="D123" s="5"/>
      <c r="E123" s="5"/>
      <c r="F123" s="5"/>
      <c r="G123" s="20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1:17" x14ac:dyDescent="0.25">
      <c r="A124" s="5"/>
      <c r="B124" s="5"/>
      <c r="C124" s="5"/>
      <c r="D124" s="5"/>
      <c r="E124" s="5"/>
      <c r="F124" s="5"/>
      <c r="G124" s="20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x14ac:dyDescent="0.25">
      <c r="A125" s="5"/>
      <c r="B125" s="5"/>
      <c r="C125" s="5"/>
      <c r="D125" s="5"/>
      <c r="E125" s="5"/>
      <c r="F125" s="5"/>
      <c r="G125" s="20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1:17" x14ac:dyDescent="0.25">
      <c r="A126" s="5"/>
      <c r="B126" s="5"/>
      <c r="C126" s="5"/>
      <c r="D126" s="5"/>
      <c r="E126" s="5"/>
      <c r="F126" s="5"/>
      <c r="G126" s="20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1:17" x14ac:dyDescent="0.25">
      <c r="A127" s="5"/>
      <c r="B127" s="5"/>
      <c r="C127" s="5"/>
      <c r="D127" s="5"/>
      <c r="E127" s="5"/>
      <c r="F127" s="5"/>
      <c r="G127" s="20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1:17" x14ac:dyDescent="0.25">
      <c r="A128" s="5"/>
      <c r="B128" s="5"/>
      <c r="C128" s="5"/>
      <c r="D128" s="5"/>
      <c r="E128" s="5"/>
      <c r="F128" s="5"/>
      <c r="G128" s="20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1:17" x14ac:dyDescent="0.25">
      <c r="A129" s="5"/>
      <c r="B129" s="5"/>
      <c r="C129" s="5"/>
      <c r="D129" s="5"/>
      <c r="E129" s="5"/>
      <c r="F129" s="5"/>
      <c r="G129" s="20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1:17" x14ac:dyDescent="0.25">
      <c r="A130" s="5"/>
      <c r="B130" s="5"/>
      <c r="C130" s="5"/>
      <c r="D130" s="5"/>
      <c r="E130" s="5"/>
      <c r="F130" s="5"/>
      <c r="G130" s="20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1:17" x14ac:dyDescent="0.25">
      <c r="A131" s="5"/>
      <c r="B131" s="5"/>
      <c r="C131" s="5"/>
      <c r="D131" s="5"/>
      <c r="E131" s="5"/>
      <c r="F131" s="5"/>
      <c r="G131" s="20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1:17" x14ac:dyDescent="0.25">
      <c r="A132" s="5"/>
      <c r="B132" s="5"/>
      <c r="C132" s="5"/>
      <c r="D132" s="5"/>
      <c r="E132" s="5"/>
      <c r="F132" s="5"/>
      <c r="G132" s="20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1:17" x14ac:dyDescent="0.25">
      <c r="A133" s="5"/>
      <c r="B133" s="5"/>
      <c r="C133" s="5"/>
      <c r="D133" s="5"/>
      <c r="E133" s="5"/>
      <c r="F133" s="5"/>
      <c r="G133" s="20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1:17" x14ac:dyDescent="0.25">
      <c r="A134" s="5"/>
      <c r="B134" s="5"/>
      <c r="C134" s="5"/>
      <c r="D134" s="5"/>
      <c r="E134" s="5"/>
      <c r="F134" s="5"/>
      <c r="G134" s="20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1:17" x14ac:dyDescent="0.25">
      <c r="A135" s="5"/>
      <c r="B135" s="5"/>
      <c r="C135" s="5"/>
      <c r="D135" s="5"/>
      <c r="E135" s="5"/>
      <c r="F135" s="5"/>
      <c r="G135" s="20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1:17" x14ac:dyDescent="0.25">
      <c r="A136" s="5"/>
      <c r="B136" s="5"/>
      <c r="C136" s="5"/>
      <c r="D136" s="5"/>
      <c r="E136" s="5"/>
      <c r="F136" s="5"/>
      <c r="G136" s="20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1:17" x14ac:dyDescent="0.25">
      <c r="A137" s="5"/>
      <c r="B137" s="5"/>
      <c r="C137" s="5"/>
      <c r="D137" s="5"/>
      <c r="E137" s="5"/>
      <c r="F137" s="5"/>
      <c r="G137" s="20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1:17" x14ac:dyDescent="0.25">
      <c r="A138" s="5"/>
      <c r="B138" s="5"/>
      <c r="C138" s="5"/>
      <c r="D138" s="5"/>
      <c r="E138" s="5"/>
      <c r="F138" s="5"/>
      <c r="G138" s="20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1:17" x14ac:dyDescent="0.25">
      <c r="A139" s="5"/>
      <c r="B139" s="5"/>
      <c r="C139" s="5"/>
      <c r="D139" s="5"/>
      <c r="E139" s="5"/>
      <c r="F139" s="5"/>
      <c r="G139" s="20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1:17" x14ac:dyDescent="0.25">
      <c r="A140" s="5"/>
      <c r="B140" s="5"/>
      <c r="C140" s="5"/>
      <c r="D140" s="5"/>
      <c r="E140" s="5"/>
      <c r="F140" s="5"/>
      <c r="G140" s="20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1:17" x14ac:dyDescent="0.25">
      <c r="A141" s="5"/>
      <c r="B141" s="5"/>
      <c r="C141" s="5"/>
      <c r="D141" s="5"/>
      <c r="E141" s="5"/>
      <c r="F141" s="5"/>
      <c r="G141" s="20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1:17" x14ac:dyDescent="0.25">
      <c r="A142" s="5"/>
      <c r="B142" s="5"/>
      <c r="C142" s="5"/>
      <c r="D142" s="5"/>
      <c r="E142" s="5"/>
      <c r="F142" s="5"/>
      <c r="G142" s="20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1:17" x14ac:dyDescent="0.25">
      <c r="A143" s="5"/>
      <c r="B143" s="5"/>
      <c r="C143" s="5"/>
      <c r="D143" s="5"/>
      <c r="E143" s="5"/>
      <c r="F143" s="5"/>
      <c r="G143" s="20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1:17" x14ac:dyDescent="0.25">
      <c r="A144" s="5"/>
      <c r="B144" s="5"/>
      <c r="C144" s="5"/>
      <c r="D144" s="5"/>
      <c r="E144" s="5"/>
      <c r="F144" s="5"/>
      <c r="G144" s="20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1:17" x14ac:dyDescent="0.25">
      <c r="A145" s="5"/>
      <c r="B145" s="5"/>
      <c r="C145" s="5"/>
      <c r="D145" s="5"/>
      <c r="E145" s="5"/>
      <c r="F145" s="5"/>
      <c r="G145" s="20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1:17" x14ac:dyDescent="0.25">
      <c r="A146" s="5"/>
      <c r="B146" s="5"/>
      <c r="C146" s="5"/>
      <c r="D146" s="5"/>
      <c r="E146" s="5"/>
      <c r="F146" s="5"/>
      <c r="G146" s="20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1:17" x14ac:dyDescent="0.25">
      <c r="A147" s="5"/>
      <c r="B147" s="5"/>
      <c r="C147" s="5"/>
      <c r="D147" s="5"/>
      <c r="E147" s="5"/>
      <c r="F147" s="5"/>
      <c r="G147" s="20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1:17" x14ac:dyDescent="0.25">
      <c r="A148" s="5"/>
      <c r="B148" s="5"/>
      <c r="C148" s="5"/>
      <c r="D148" s="5"/>
      <c r="E148" s="5"/>
      <c r="F148" s="5"/>
      <c r="G148" s="20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1:17" x14ac:dyDescent="0.25">
      <c r="A149" s="5"/>
      <c r="B149" s="5"/>
      <c r="C149" s="5"/>
      <c r="D149" s="5"/>
      <c r="E149" s="5"/>
      <c r="F149" s="5"/>
      <c r="G149" s="20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1:17" x14ac:dyDescent="0.25">
      <c r="A150" s="5"/>
      <c r="B150" s="5"/>
      <c r="C150" s="5"/>
      <c r="D150" s="5"/>
      <c r="E150" s="5"/>
      <c r="F150" s="5"/>
      <c r="G150" s="20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1:17" x14ac:dyDescent="0.25">
      <c r="A151" s="5"/>
      <c r="B151" s="5"/>
      <c r="C151" s="5"/>
      <c r="D151" s="5"/>
      <c r="E151" s="5"/>
      <c r="F151" s="5"/>
      <c r="G151" s="20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1:17" x14ac:dyDescent="0.25">
      <c r="A152" s="5"/>
      <c r="B152" s="5"/>
      <c r="C152" s="5"/>
      <c r="D152" s="5"/>
      <c r="E152" s="5"/>
      <c r="F152" s="5"/>
      <c r="G152" s="20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1:17" x14ac:dyDescent="0.25">
      <c r="A153" s="5"/>
      <c r="B153" s="5"/>
      <c r="C153" s="5"/>
      <c r="D153" s="5"/>
      <c r="E153" s="5"/>
      <c r="F153" s="5"/>
      <c r="G153" s="20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1:17" x14ac:dyDescent="0.25">
      <c r="A154" s="5"/>
      <c r="B154" s="5"/>
      <c r="C154" s="5"/>
      <c r="D154" s="5"/>
      <c r="E154" s="5"/>
      <c r="F154" s="5"/>
      <c r="G154" s="20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1:17" x14ac:dyDescent="0.25">
      <c r="A155" s="5"/>
      <c r="B155" s="5"/>
      <c r="C155" s="5"/>
      <c r="D155" s="5"/>
      <c r="E155" s="5"/>
      <c r="F155" s="5"/>
      <c r="G155" s="20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1:17" x14ac:dyDescent="0.25">
      <c r="A156" s="5"/>
      <c r="B156" s="5"/>
      <c r="C156" s="5"/>
      <c r="D156" s="5"/>
      <c r="E156" s="5"/>
      <c r="F156" s="5"/>
      <c r="G156" s="20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1:17" x14ac:dyDescent="0.25">
      <c r="A157" s="5"/>
      <c r="B157" s="5"/>
      <c r="C157" s="5"/>
      <c r="D157" s="5"/>
      <c r="E157" s="5"/>
      <c r="F157" s="5"/>
      <c r="G157" s="20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1:17" x14ac:dyDescent="0.25">
      <c r="A158" s="5"/>
      <c r="B158" s="5"/>
      <c r="C158" s="5"/>
      <c r="D158" s="5"/>
      <c r="E158" s="5"/>
      <c r="F158" s="5"/>
      <c r="G158" s="20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1:17" x14ac:dyDescent="0.25">
      <c r="A159" s="5"/>
      <c r="B159" s="5"/>
      <c r="C159" s="5"/>
      <c r="D159" s="5"/>
      <c r="E159" s="5"/>
      <c r="F159" s="5"/>
      <c r="G159" s="20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1:17" x14ac:dyDescent="0.25">
      <c r="A160" s="5"/>
      <c r="B160" s="5"/>
      <c r="C160" s="5"/>
      <c r="D160" s="5"/>
      <c r="E160" s="5"/>
      <c r="F160" s="5"/>
      <c r="G160" s="20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1:17" x14ac:dyDescent="0.25">
      <c r="A161" s="5"/>
      <c r="B161" s="5"/>
      <c r="C161" s="5"/>
      <c r="D161" s="5"/>
      <c r="E161" s="5"/>
      <c r="F161" s="5"/>
      <c r="G161" s="20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1:17" x14ac:dyDescent="0.25">
      <c r="A162" s="5"/>
      <c r="B162" s="5"/>
      <c r="C162" s="5"/>
      <c r="D162" s="5"/>
      <c r="E162" s="5"/>
      <c r="F162" s="5"/>
      <c r="G162" s="20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1:17" x14ac:dyDescent="0.25">
      <c r="A163" s="5"/>
      <c r="B163" s="5"/>
      <c r="C163" s="5"/>
      <c r="D163" s="5"/>
      <c r="E163" s="5"/>
      <c r="F163" s="5"/>
      <c r="G163" s="20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1:17" x14ac:dyDescent="0.25">
      <c r="A164" s="5"/>
      <c r="B164" s="5"/>
      <c r="C164" s="5"/>
      <c r="D164" s="5"/>
      <c r="E164" s="5"/>
      <c r="F164" s="5"/>
      <c r="G164" s="20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1:17" x14ac:dyDescent="0.25">
      <c r="A165" s="5"/>
      <c r="B165" s="5"/>
      <c r="C165" s="5"/>
      <c r="D165" s="5"/>
      <c r="E165" s="5"/>
      <c r="F165" s="5"/>
      <c r="G165" s="20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1:17" x14ac:dyDescent="0.25">
      <c r="A166" s="5"/>
      <c r="B166" s="5"/>
      <c r="C166" s="5"/>
      <c r="D166" s="5"/>
      <c r="E166" s="5"/>
      <c r="F166" s="5"/>
      <c r="G166" s="20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1:17" x14ac:dyDescent="0.25">
      <c r="A167" s="5"/>
      <c r="B167" s="5"/>
      <c r="C167" s="5"/>
      <c r="D167" s="5"/>
      <c r="E167" s="5"/>
      <c r="F167" s="5"/>
      <c r="G167" s="20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1:17" x14ac:dyDescent="0.25">
      <c r="A168" s="5"/>
      <c r="B168" s="5"/>
      <c r="C168" s="5"/>
      <c r="D168" s="5"/>
      <c r="E168" s="5"/>
      <c r="F168" s="5"/>
      <c r="G168" s="20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1:17" x14ac:dyDescent="0.25">
      <c r="A169" s="5"/>
      <c r="B169" s="5"/>
      <c r="C169" s="5"/>
      <c r="D169" s="5"/>
      <c r="E169" s="5"/>
      <c r="F169" s="5"/>
      <c r="G169" s="20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1:17" x14ac:dyDescent="0.25">
      <c r="A170" s="5"/>
      <c r="B170" s="5"/>
      <c r="C170" s="5"/>
      <c r="D170" s="5"/>
      <c r="E170" s="5"/>
      <c r="F170" s="5"/>
      <c r="G170" s="20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1:17" x14ac:dyDescent="0.25">
      <c r="A171" s="5"/>
      <c r="B171" s="5"/>
      <c r="C171" s="5"/>
      <c r="D171" s="5"/>
      <c r="E171" s="5"/>
      <c r="F171" s="5"/>
      <c r="G171" s="20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1:17" x14ac:dyDescent="0.25">
      <c r="A172" s="5"/>
      <c r="B172" s="5"/>
      <c r="C172" s="5"/>
      <c r="D172" s="5"/>
      <c r="E172" s="5"/>
      <c r="F172" s="5"/>
      <c r="G172" s="20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1:17" x14ac:dyDescent="0.25">
      <c r="A173" s="5"/>
      <c r="B173" s="5"/>
      <c r="C173" s="5"/>
      <c r="D173" s="5"/>
      <c r="E173" s="5"/>
      <c r="F173" s="5"/>
      <c r="G173" s="20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1:17" x14ac:dyDescent="0.25">
      <c r="A174" s="5"/>
      <c r="B174" s="5"/>
      <c r="C174" s="5"/>
      <c r="D174" s="5"/>
      <c r="E174" s="5"/>
      <c r="F174" s="5"/>
      <c r="G174" s="20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1:17" x14ac:dyDescent="0.25">
      <c r="A175" s="5"/>
      <c r="B175" s="5"/>
      <c r="C175" s="5"/>
      <c r="D175" s="5"/>
      <c r="E175" s="5"/>
      <c r="F175" s="5"/>
      <c r="G175" s="20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1:17" x14ac:dyDescent="0.25">
      <c r="A176" s="5"/>
      <c r="B176" s="5"/>
      <c r="C176" s="5"/>
      <c r="D176" s="5"/>
      <c r="E176" s="5"/>
      <c r="F176" s="5"/>
      <c r="G176" s="20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1:17" x14ac:dyDescent="0.25">
      <c r="A177" s="5"/>
      <c r="B177" s="5"/>
      <c r="C177" s="5"/>
      <c r="D177" s="5"/>
      <c r="E177" s="5"/>
      <c r="F177" s="5"/>
      <c r="G177" s="20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1:17" x14ac:dyDescent="0.25">
      <c r="A178" s="5"/>
      <c r="B178" s="5"/>
      <c r="C178" s="5"/>
      <c r="D178" s="5"/>
      <c r="E178" s="5"/>
      <c r="F178" s="5"/>
      <c r="G178" s="20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1:17" x14ac:dyDescent="0.25">
      <c r="A179" s="5"/>
      <c r="B179" s="5"/>
      <c r="C179" s="5"/>
      <c r="D179" s="5"/>
      <c r="E179" s="5"/>
      <c r="F179" s="5"/>
      <c r="G179" s="20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1:17" x14ac:dyDescent="0.25">
      <c r="A180" s="5"/>
      <c r="B180" s="5"/>
      <c r="C180" s="5"/>
      <c r="D180" s="5"/>
      <c r="E180" s="5"/>
      <c r="F180" s="5"/>
      <c r="G180" s="20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1:17" x14ac:dyDescent="0.25">
      <c r="A181" s="5"/>
      <c r="B181" s="5"/>
      <c r="C181" s="5"/>
      <c r="D181" s="5"/>
      <c r="E181" s="5"/>
      <c r="F181" s="5"/>
      <c r="G181" s="20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1:17" x14ac:dyDescent="0.25">
      <c r="A182" s="5"/>
      <c r="B182" s="5"/>
      <c r="C182" s="5"/>
      <c r="D182" s="5"/>
      <c r="E182" s="5"/>
      <c r="F182" s="5"/>
      <c r="G182" s="20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1:17" x14ac:dyDescent="0.25">
      <c r="A183" s="5"/>
      <c r="B183" s="5"/>
      <c r="C183" s="5"/>
      <c r="D183" s="5"/>
      <c r="E183" s="5"/>
      <c r="F183" s="5"/>
      <c r="G183" s="20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1:17" x14ac:dyDescent="0.25">
      <c r="A184" s="5"/>
      <c r="B184" s="5"/>
      <c r="C184" s="5"/>
      <c r="D184" s="5"/>
      <c r="E184" s="5"/>
      <c r="F184" s="5"/>
      <c r="G184" s="20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1:17" x14ac:dyDescent="0.25">
      <c r="A185" s="5"/>
      <c r="B185" s="5"/>
      <c r="C185" s="5"/>
      <c r="D185" s="5"/>
      <c r="E185" s="5"/>
      <c r="F185" s="5"/>
      <c r="G185" s="20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1:17" x14ac:dyDescent="0.25">
      <c r="A186" s="5"/>
      <c r="B186" s="5"/>
      <c r="C186" s="5"/>
      <c r="D186" s="5"/>
      <c r="E186" s="5"/>
      <c r="F186" s="5"/>
      <c r="G186" s="20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1:17" x14ac:dyDescent="0.25">
      <c r="A187" s="5"/>
      <c r="B187" s="5"/>
      <c r="C187" s="5"/>
      <c r="D187" s="5"/>
      <c r="E187" s="5"/>
      <c r="F187" s="5"/>
      <c r="G187" s="20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1:17" x14ac:dyDescent="0.25">
      <c r="A188" s="5"/>
      <c r="B188" s="5"/>
      <c r="C188" s="5"/>
      <c r="D188" s="5"/>
      <c r="E188" s="5"/>
      <c r="F188" s="5"/>
      <c r="G188" s="20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1:17" x14ac:dyDescent="0.25">
      <c r="A189" s="5"/>
      <c r="B189" s="5"/>
      <c r="C189" s="5"/>
      <c r="D189" s="5"/>
      <c r="E189" s="5"/>
      <c r="F189" s="5"/>
      <c r="G189" s="20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1:17" x14ac:dyDescent="0.25">
      <c r="A190" s="5"/>
      <c r="B190" s="5"/>
      <c r="C190" s="5"/>
      <c r="D190" s="5"/>
      <c r="E190" s="5"/>
      <c r="F190" s="5"/>
      <c r="G190" s="20"/>
      <c r="H190" s="5"/>
      <c r="I190" s="5"/>
      <c r="J190" s="5"/>
      <c r="K190" s="5"/>
      <c r="L190" s="5"/>
      <c r="M190" s="5"/>
      <c r="N190" s="5"/>
      <c r="O190" s="5"/>
      <c r="P190" s="5"/>
      <c r="Q190" s="5"/>
    </row>
    <row r="191" spans="1:17" x14ac:dyDescent="0.25">
      <c r="A191" s="5"/>
      <c r="B191" s="5"/>
      <c r="C191" s="5"/>
      <c r="D191" s="5"/>
      <c r="E191" s="5"/>
      <c r="F191" s="5"/>
      <c r="G191" s="20"/>
      <c r="H191" s="5"/>
      <c r="I191" s="5"/>
      <c r="J191" s="5"/>
      <c r="K191" s="5"/>
      <c r="L191" s="5"/>
      <c r="M191" s="5"/>
      <c r="N191" s="5"/>
      <c r="O191" s="5"/>
      <c r="P191" s="5"/>
      <c r="Q191" s="5"/>
    </row>
    <row r="192" spans="1:17" x14ac:dyDescent="0.25">
      <c r="A192" s="5"/>
      <c r="B192" s="5"/>
      <c r="C192" s="5"/>
      <c r="D192" s="5"/>
      <c r="E192" s="5"/>
      <c r="F192" s="5"/>
      <c r="G192" s="20"/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1:17" x14ac:dyDescent="0.25">
      <c r="A193" s="5"/>
      <c r="B193" s="5"/>
      <c r="C193" s="5"/>
      <c r="D193" s="5"/>
      <c r="E193" s="5"/>
      <c r="F193" s="5"/>
      <c r="G193" s="20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1:17" x14ac:dyDescent="0.25">
      <c r="A194" s="5"/>
      <c r="B194" s="5"/>
      <c r="C194" s="5"/>
      <c r="D194" s="5"/>
      <c r="E194" s="5"/>
      <c r="F194" s="5"/>
      <c r="G194" s="20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1:17" x14ac:dyDescent="0.25">
      <c r="A195" s="5"/>
      <c r="B195" s="5"/>
      <c r="C195" s="5"/>
      <c r="D195" s="5"/>
      <c r="E195" s="5"/>
      <c r="F195" s="5"/>
      <c r="G195" s="20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1:17" x14ac:dyDescent="0.25">
      <c r="A196" s="5"/>
      <c r="B196" s="5"/>
      <c r="C196" s="5"/>
      <c r="D196" s="5"/>
      <c r="E196" s="5"/>
      <c r="F196" s="5"/>
      <c r="G196" s="20"/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1:17" x14ac:dyDescent="0.25">
      <c r="A197" s="5"/>
      <c r="B197" s="5"/>
      <c r="C197" s="5"/>
      <c r="D197" s="5"/>
      <c r="E197" s="5"/>
      <c r="F197" s="5"/>
      <c r="G197" s="20"/>
      <c r="H197" s="5"/>
      <c r="I197" s="5"/>
      <c r="J197" s="5"/>
      <c r="K197" s="5"/>
      <c r="L197" s="5"/>
      <c r="M197" s="5"/>
      <c r="N197" s="5"/>
      <c r="O197" s="5"/>
      <c r="P197" s="5"/>
      <c r="Q197" s="5"/>
    </row>
    <row r="198" spans="1:17" x14ac:dyDescent="0.25">
      <c r="A198" s="5"/>
      <c r="B198" s="5"/>
      <c r="C198" s="5"/>
      <c r="D198" s="5"/>
      <c r="E198" s="5"/>
      <c r="F198" s="5"/>
      <c r="G198" s="20"/>
      <c r="H198" s="5"/>
      <c r="I198" s="5"/>
      <c r="J198" s="5"/>
      <c r="K198" s="5"/>
      <c r="L198" s="5"/>
      <c r="M198" s="5"/>
      <c r="N198" s="5"/>
      <c r="O198" s="5"/>
      <c r="P198" s="5"/>
      <c r="Q198" s="5"/>
    </row>
    <row r="199" spans="1:17" x14ac:dyDescent="0.25">
      <c r="A199" s="5"/>
      <c r="B199" s="5"/>
      <c r="C199" s="5"/>
      <c r="D199" s="5"/>
      <c r="E199" s="5"/>
      <c r="F199" s="5"/>
      <c r="G199" s="20"/>
      <c r="H199" s="5"/>
      <c r="I199" s="5"/>
      <c r="J199" s="5"/>
      <c r="K199" s="5"/>
      <c r="L199" s="5"/>
      <c r="M199" s="5"/>
      <c r="N199" s="5"/>
      <c r="O199" s="5"/>
      <c r="P199" s="5"/>
      <c r="Q199" s="5"/>
    </row>
    <row r="200" spans="1:17" x14ac:dyDescent="0.25">
      <c r="A200" s="5"/>
      <c r="B200" s="5"/>
      <c r="C200" s="5"/>
      <c r="D200" s="5"/>
      <c r="E200" s="5"/>
      <c r="F200" s="5"/>
      <c r="G200" s="20"/>
      <c r="H200" s="5"/>
      <c r="I200" s="5"/>
      <c r="J200" s="5"/>
      <c r="K200" s="5"/>
      <c r="L200" s="5"/>
      <c r="M200" s="5"/>
      <c r="N200" s="5"/>
      <c r="O200" s="5"/>
      <c r="P200" s="5"/>
      <c r="Q200" s="5"/>
    </row>
    <row r="201" spans="1:17" x14ac:dyDescent="0.25">
      <c r="A201" s="5"/>
      <c r="B201" s="5"/>
      <c r="C201" s="5"/>
      <c r="D201" s="5"/>
      <c r="E201" s="5"/>
      <c r="F201" s="5"/>
      <c r="G201" s="20"/>
      <c r="H201" s="5"/>
      <c r="I201" s="5"/>
      <c r="J201" s="5"/>
      <c r="K201" s="5"/>
      <c r="L201" s="5"/>
      <c r="M201" s="5"/>
      <c r="N201" s="5"/>
      <c r="O201" s="5"/>
      <c r="P201" s="5"/>
      <c r="Q201" s="5"/>
    </row>
    <row r="202" spans="1:17" x14ac:dyDescent="0.25">
      <c r="A202" s="5"/>
      <c r="B202" s="5"/>
      <c r="C202" s="5"/>
      <c r="D202" s="5"/>
      <c r="E202" s="5"/>
      <c r="F202" s="5"/>
      <c r="G202" s="20"/>
      <c r="H202" s="5"/>
      <c r="I202" s="5"/>
      <c r="J202" s="5"/>
      <c r="K202" s="5"/>
      <c r="L202" s="5"/>
      <c r="M202" s="5"/>
      <c r="N202" s="5"/>
      <c r="O202" s="5"/>
      <c r="P202" s="5"/>
      <c r="Q202" s="5"/>
    </row>
    <row r="203" spans="1:17" x14ac:dyDescent="0.25">
      <c r="A203" s="5"/>
      <c r="B203" s="5"/>
      <c r="C203" s="5"/>
      <c r="D203" s="5"/>
      <c r="E203" s="5"/>
      <c r="F203" s="5"/>
      <c r="G203" s="20"/>
      <c r="H203" s="5"/>
      <c r="I203" s="5"/>
      <c r="J203" s="5"/>
      <c r="K203" s="5"/>
      <c r="L203" s="5"/>
      <c r="M203" s="5"/>
      <c r="N203" s="5"/>
      <c r="O203" s="5"/>
      <c r="P203" s="5"/>
      <c r="Q203" s="5"/>
    </row>
    <row r="204" spans="1:17" x14ac:dyDescent="0.25">
      <c r="A204" s="5"/>
      <c r="B204" s="5"/>
      <c r="C204" s="5"/>
      <c r="D204" s="5"/>
      <c r="E204" s="5"/>
      <c r="F204" s="5"/>
      <c r="G204" s="20"/>
      <c r="H204" s="5"/>
      <c r="I204" s="5"/>
      <c r="J204" s="5"/>
      <c r="K204" s="5"/>
      <c r="L204" s="5"/>
      <c r="M204" s="5"/>
      <c r="N204" s="5"/>
      <c r="O204" s="5"/>
      <c r="P204" s="5"/>
      <c r="Q204" s="5"/>
    </row>
    <row r="205" spans="1:17" x14ac:dyDescent="0.25">
      <c r="A205" s="5"/>
      <c r="B205" s="5"/>
      <c r="C205" s="5"/>
      <c r="D205" s="5"/>
      <c r="E205" s="5"/>
      <c r="F205" s="5"/>
      <c r="G205" s="20"/>
      <c r="H205" s="5"/>
      <c r="I205" s="5"/>
      <c r="J205" s="5"/>
      <c r="K205" s="5"/>
      <c r="L205" s="5"/>
      <c r="M205" s="5"/>
      <c r="N205" s="5"/>
      <c r="O205" s="5"/>
      <c r="P205" s="5"/>
      <c r="Q205" s="5"/>
    </row>
    <row r="206" spans="1:17" x14ac:dyDescent="0.25">
      <c r="A206" s="5"/>
      <c r="B206" s="5"/>
      <c r="C206" s="5"/>
      <c r="D206" s="5"/>
      <c r="E206" s="5"/>
      <c r="F206" s="5"/>
      <c r="G206" s="20"/>
      <c r="H206" s="5"/>
      <c r="I206" s="5"/>
      <c r="J206" s="5"/>
      <c r="K206" s="5"/>
      <c r="L206" s="5"/>
      <c r="M206" s="5"/>
      <c r="N206" s="5"/>
      <c r="O206" s="5"/>
      <c r="P206" s="5"/>
      <c r="Q206" s="5"/>
    </row>
    <row r="207" spans="1:17" x14ac:dyDescent="0.25">
      <c r="A207" s="5"/>
      <c r="B207" s="5"/>
      <c r="C207" s="5"/>
      <c r="D207" s="5"/>
      <c r="E207" s="5"/>
      <c r="F207" s="5"/>
      <c r="G207" s="20"/>
      <c r="H207" s="5"/>
      <c r="I207" s="5"/>
      <c r="J207" s="5"/>
      <c r="K207" s="5"/>
      <c r="L207" s="5"/>
      <c r="M207" s="5"/>
      <c r="N207" s="5"/>
      <c r="O207" s="5"/>
      <c r="P207" s="5"/>
      <c r="Q207" s="5"/>
    </row>
    <row r="208" spans="1:17" x14ac:dyDescent="0.25">
      <c r="A208" s="5"/>
      <c r="B208" s="5"/>
      <c r="C208" s="5"/>
      <c r="D208" s="5"/>
      <c r="E208" s="5"/>
      <c r="F208" s="5"/>
      <c r="G208" s="20"/>
      <c r="H208" s="5"/>
      <c r="I208" s="5"/>
      <c r="J208" s="5"/>
      <c r="K208" s="5"/>
      <c r="L208" s="5"/>
      <c r="M208" s="5"/>
      <c r="N208" s="5"/>
      <c r="O208" s="5"/>
      <c r="P208" s="5"/>
      <c r="Q208" s="5"/>
    </row>
    <row r="209" spans="1:17" x14ac:dyDescent="0.25">
      <c r="A209" s="5"/>
      <c r="B209" s="5"/>
      <c r="C209" s="5"/>
      <c r="D209" s="5"/>
      <c r="E209" s="5"/>
      <c r="F209" s="5"/>
      <c r="G209" s="20"/>
      <c r="H209" s="5"/>
      <c r="I209" s="5"/>
      <c r="J209" s="5"/>
      <c r="K209" s="5"/>
      <c r="L209" s="5"/>
      <c r="M209" s="5"/>
      <c r="N209" s="5"/>
      <c r="O209" s="5"/>
      <c r="P209" s="5"/>
      <c r="Q209" s="5"/>
    </row>
    <row r="210" spans="1:17" x14ac:dyDescent="0.25">
      <c r="A210" s="5"/>
      <c r="B210" s="5"/>
      <c r="C210" s="5"/>
      <c r="D210" s="5"/>
      <c r="E210" s="5"/>
      <c r="F210" s="5"/>
      <c r="G210" s="20"/>
      <c r="H210" s="5"/>
      <c r="I210" s="5"/>
      <c r="J210" s="5"/>
      <c r="K210" s="5"/>
      <c r="L210" s="5"/>
      <c r="M210" s="5"/>
      <c r="N210" s="5"/>
      <c r="O210" s="5"/>
      <c r="P210" s="5"/>
      <c r="Q210" s="5"/>
    </row>
    <row r="211" spans="1:17" x14ac:dyDescent="0.25">
      <c r="A211" s="5"/>
      <c r="B211" s="5"/>
      <c r="C211" s="5"/>
      <c r="D211" s="5"/>
      <c r="E211" s="5"/>
      <c r="F211" s="5"/>
      <c r="G211" s="20"/>
      <c r="H211" s="5"/>
      <c r="I211" s="5"/>
      <c r="J211" s="5"/>
      <c r="K211" s="5"/>
      <c r="L211" s="5"/>
      <c r="M211" s="5"/>
      <c r="N211" s="5"/>
      <c r="O211" s="5"/>
      <c r="P211" s="5"/>
      <c r="Q211" s="5"/>
    </row>
    <row r="212" spans="1:17" x14ac:dyDescent="0.25">
      <c r="A212" s="5"/>
      <c r="B212" s="5"/>
      <c r="C212" s="5"/>
      <c r="D212" s="5"/>
      <c r="E212" s="5"/>
      <c r="F212" s="5"/>
      <c r="G212" s="20"/>
      <c r="H212" s="5"/>
      <c r="I212" s="5"/>
      <c r="J212" s="5"/>
      <c r="K212" s="5"/>
      <c r="L212" s="5"/>
      <c r="M212" s="5"/>
      <c r="N212" s="5"/>
      <c r="O212" s="5"/>
      <c r="P212" s="5"/>
      <c r="Q212" s="5"/>
    </row>
    <row r="213" spans="1:17" x14ac:dyDescent="0.25">
      <c r="A213" s="5"/>
      <c r="B213" s="5"/>
      <c r="C213" s="5"/>
      <c r="D213" s="5"/>
      <c r="E213" s="5"/>
      <c r="F213" s="5"/>
      <c r="G213" s="20"/>
      <c r="H213" s="5"/>
      <c r="I213" s="5"/>
      <c r="J213" s="5"/>
      <c r="K213" s="5"/>
      <c r="L213" s="5"/>
      <c r="M213" s="5"/>
      <c r="N213" s="5"/>
      <c r="O213" s="5"/>
      <c r="P213" s="5"/>
      <c r="Q213" s="5"/>
    </row>
  </sheetData>
  <mergeCells count="78">
    <mergeCell ref="A29:A33"/>
    <mergeCell ref="B29:B33"/>
    <mergeCell ref="C29:C33"/>
    <mergeCell ref="A39:A43"/>
    <mergeCell ref="B39:B43"/>
    <mergeCell ref="C39:C43"/>
    <mergeCell ref="A49:A53"/>
    <mergeCell ref="B49:B53"/>
    <mergeCell ref="C49:C53"/>
    <mergeCell ref="B44:B48"/>
    <mergeCell ref="C44:C48"/>
    <mergeCell ref="A44:A48"/>
    <mergeCell ref="A60:A64"/>
    <mergeCell ref="B60:B64"/>
    <mergeCell ref="C60:C64"/>
    <mergeCell ref="A101:A105"/>
    <mergeCell ref="B101:B105"/>
    <mergeCell ref="C101:C105"/>
    <mergeCell ref="A81:A85"/>
    <mergeCell ref="A86:A90"/>
    <mergeCell ref="B86:B90"/>
    <mergeCell ref="C86:C90"/>
    <mergeCell ref="A91:A95"/>
    <mergeCell ref="B91:B95"/>
    <mergeCell ref="C91:C95"/>
    <mergeCell ref="B96:B100"/>
    <mergeCell ref="C96:C100"/>
    <mergeCell ref="B81:B85"/>
    <mergeCell ref="B76:B80"/>
    <mergeCell ref="C76:C80"/>
    <mergeCell ref="A117:A121"/>
    <mergeCell ref="B117:B121"/>
    <mergeCell ref="C117:C121"/>
    <mergeCell ref="A106:A110"/>
    <mergeCell ref="B106:B110"/>
    <mergeCell ref="C106:C110"/>
    <mergeCell ref="A112:A116"/>
    <mergeCell ref="B112:B116"/>
    <mergeCell ref="C112:C116"/>
    <mergeCell ref="B19:B23"/>
    <mergeCell ref="C19:C23"/>
    <mergeCell ref="C81:C85"/>
    <mergeCell ref="A96:A100"/>
    <mergeCell ref="B34:B38"/>
    <mergeCell ref="C34:C38"/>
    <mergeCell ref="A34:A38"/>
    <mergeCell ref="A54:Q54"/>
    <mergeCell ref="A65:Q65"/>
    <mergeCell ref="B55:B59"/>
    <mergeCell ref="C55:C59"/>
    <mergeCell ref="A55:A59"/>
    <mergeCell ref="A66:A70"/>
    <mergeCell ref="B66:B70"/>
    <mergeCell ref="C66:C70"/>
    <mergeCell ref="A76:A80"/>
    <mergeCell ref="A2:Q2"/>
    <mergeCell ref="I1:K1"/>
    <mergeCell ref="B4:B6"/>
    <mergeCell ref="A4:A6"/>
    <mergeCell ref="C4:C6"/>
    <mergeCell ref="D4:D6"/>
    <mergeCell ref="E5:E6"/>
    <mergeCell ref="A71:A75"/>
    <mergeCell ref="B71:B75"/>
    <mergeCell ref="C71:C75"/>
    <mergeCell ref="E4:Q4"/>
    <mergeCell ref="F5:Q5"/>
    <mergeCell ref="A8:Q8"/>
    <mergeCell ref="B9:B13"/>
    <mergeCell ref="A9:A13"/>
    <mergeCell ref="B24:B28"/>
    <mergeCell ref="A24:A28"/>
    <mergeCell ref="C9:C13"/>
    <mergeCell ref="C24:C28"/>
    <mergeCell ref="A14:A18"/>
    <mergeCell ref="B14:B18"/>
    <mergeCell ref="C14:C18"/>
    <mergeCell ref="A19:A23"/>
  </mergeCells>
  <printOptions horizontalCentered="1"/>
  <pageMargins left="0.78740157480314965" right="0.78740157480314965" top="1.1811023622047245" bottom="0.39370078740157483" header="0.11811023622047245" footer="0.11811023622047245"/>
  <pageSetup paperSize="9" scale="42" firstPageNumber="3" fitToHeight="3" orientation="landscape" useFirstPageNumber="1" r:id="rId1"/>
  <headerFooter>
    <oddHeader>&amp;C&amp;P</oddHeader>
    <firstHeader>&amp;C10</firstHeader>
  </headerFooter>
  <rowBreaks count="2" manualBreakCount="2">
    <brk id="53" max="16" man="1"/>
    <brk id="10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 2</vt:lpstr>
      <vt:lpstr>'таб 2'!Заголовки_для_печати</vt:lpstr>
      <vt:lpstr>'таб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2022-02-16T05:16:15Z</dcterms:modified>
</cp:coreProperties>
</file>