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ПРОГРАММА" sheetId="1" r:id="rId1"/>
  </sheets>
  <definedNames>
    <definedName name="_xlnm.Print_Area" localSheetId="0">ПРОГРАММА!$A$7:$Q$104</definedName>
  </definedNames>
  <calcPr calcId="144525"/>
</workbook>
</file>

<file path=xl/calcChain.xml><?xml version="1.0" encoding="utf-8"?>
<calcChain xmlns="http://schemas.openxmlformats.org/spreadsheetml/2006/main">
  <c r="K14" i="1" l="1"/>
  <c r="E87" i="1" l="1"/>
  <c r="E104" i="1"/>
  <c r="E102" i="1"/>
  <c r="E101" i="1"/>
  <c r="F98" i="1"/>
  <c r="G98" i="1"/>
  <c r="G95" i="1" s="1"/>
  <c r="H98" i="1"/>
  <c r="H95" i="1" s="1"/>
  <c r="I95" i="1"/>
  <c r="J98" i="1"/>
  <c r="J95" i="1" s="1"/>
  <c r="K98" i="1"/>
  <c r="K95" i="1" s="1"/>
  <c r="L98" i="1"/>
  <c r="L95" i="1" s="1"/>
  <c r="M98" i="1"/>
  <c r="N98" i="1"/>
  <c r="N95" i="1" s="1"/>
  <c r="O98" i="1"/>
  <c r="P98" i="1"/>
  <c r="P95" i="1" s="1"/>
  <c r="Q98" i="1"/>
  <c r="Q95" i="1"/>
  <c r="O95" i="1"/>
  <c r="M95" i="1"/>
  <c r="Q84" i="1"/>
  <c r="P84" i="1"/>
  <c r="O84" i="1"/>
  <c r="N84" i="1"/>
  <c r="M84" i="1"/>
  <c r="L84" i="1"/>
  <c r="K84" i="1"/>
  <c r="J84" i="1"/>
  <c r="I84" i="1"/>
  <c r="H84" i="1"/>
  <c r="G84" i="1"/>
  <c r="F84" i="1"/>
  <c r="Q79" i="1"/>
  <c r="P79" i="1"/>
  <c r="O79" i="1"/>
  <c r="N79" i="1"/>
  <c r="M79" i="1"/>
  <c r="L79" i="1"/>
  <c r="K79" i="1"/>
  <c r="J79" i="1"/>
  <c r="I79" i="1"/>
  <c r="H79" i="1"/>
  <c r="G79" i="1"/>
  <c r="F79" i="1"/>
  <c r="E83" i="1"/>
  <c r="E82" i="1"/>
  <c r="E81" i="1"/>
  <c r="E80" i="1"/>
  <c r="Q27" i="1"/>
  <c r="Q103" i="1" s="1"/>
  <c r="Q100" i="1" s="1"/>
  <c r="P27" i="1"/>
  <c r="P24" i="1" s="1"/>
  <c r="O27" i="1"/>
  <c r="O103" i="1" s="1"/>
  <c r="O100" i="1" s="1"/>
  <c r="N27" i="1"/>
  <c r="N103" i="1" s="1"/>
  <c r="N100" i="1" s="1"/>
  <c r="M27" i="1"/>
  <c r="M103" i="1" s="1"/>
  <c r="M100" i="1" s="1"/>
  <c r="L27" i="1"/>
  <c r="L24" i="1" s="1"/>
  <c r="K27" i="1"/>
  <c r="K103" i="1" s="1"/>
  <c r="K100" i="1" s="1"/>
  <c r="J27" i="1"/>
  <c r="J103" i="1" s="1"/>
  <c r="J100" i="1" s="1"/>
  <c r="I100" i="1"/>
  <c r="H27" i="1"/>
  <c r="H24" i="1" s="1"/>
  <c r="G27" i="1"/>
  <c r="F27" i="1"/>
  <c r="F24" i="1" s="1"/>
  <c r="Q69" i="1"/>
  <c r="P69" i="1"/>
  <c r="O69" i="1"/>
  <c r="N69" i="1"/>
  <c r="M69" i="1"/>
  <c r="L69" i="1"/>
  <c r="K69" i="1"/>
  <c r="J69" i="1"/>
  <c r="I69" i="1"/>
  <c r="H69" i="1"/>
  <c r="G69" i="1"/>
  <c r="F69" i="1"/>
  <c r="Q64" i="1"/>
  <c r="P64" i="1"/>
  <c r="O64" i="1"/>
  <c r="N64" i="1"/>
  <c r="M64" i="1"/>
  <c r="L64" i="1"/>
  <c r="K64" i="1"/>
  <c r="J64" i="1"/>
  <c r="I64" i="1"/>
  <c r="H64" i="1"/>
  <c r="G64" i="1"/>
  <c r="F64" i="1"/>
  <c r="E78" i="1"/>
  <c r="E76" i="1"/>
  <c r="E75" i="1"/>
  <c r="E73" i="1"/>
  <c r="E72" i="1"/>
  <c r="E71" i="1"/>
  <c r="E70" i="1"/>
  <c r="E68" i="1"/>
  <c r="E67" i="1"/>
  <c r="E66" i="1"/>
  <c r="E65" i="1"/>
  <c r="E63" i="1"/>
  <c r="E62" i="1"/>
  <c r="E61" i="1"/>
  <c r="E60" i="1"/>
  <c r="E58" i="1"/>
  <c r="E57" i="1"/>
  <c r="E56" i="1"/>
  <c r="E55" i="1"/>
  <c r="E53" i="1"/>
  <c r="E52" i="1"/>
  <c r="E51" i="1"/>
  <c r="E50" i="1"/>
  <c r="E48" i="1"/>
  <c r="E47" i="1"/>
  <c r="E46" i="1"/>
  <c r="E45" i="1"/>
  <c r="E43" i="1"/>
  <c r="E42" i="1"/>
  <c r="E41" i="1"/>
  <c r="E40" i="1"/>
  <c r="E33" i="1"/>
  <c r="E32" i="1"/>
  <c r="E31" i="1"/>
  <c r="E30" i="1"/>
  <c r="Q59" i="1"/>
  <c r="P59" i="1"/>
  <c r="O59" i="1"/>
  <c r="N59" i="1"/>
  <c r="M59" i="1"/>
  <c r="L59" i="1"/>
  <c r="K59" i="1"/>
  <c r="J59" i="1"/>
  <c r="I59" i="1"/>
  <c r="H59" i="1"/>
  <c r="G59" i="1"/>
  <c r="F59" i="1"/>
  <c r="Q54" i="1"/>
  <c r="P54" i="1"/>
  <c r="O54" i="1"/>
  <c r="N54" i="1"/>
  <c r="M54" i="1"/>
  <c r="L54" i="1"/>
  <c r="K54" i="1"/>
  <c r="J54" i="1"/>
  <c r="I54" i="1"/>
  <c r="H54" i="1"/>
  <c r="G54" i="1"/>
  <c r="F54" i="1"/>
  <c r="Q49" i="1"/>
  <c r="P49" i="1"/>
  <c r="O49" i="1"/>
  <c r="N49" i="1"/>
  <c r="M49" i="1"/>
  <c r="L49" i="1"/>
  <c r="K49" i="1"/>
  <c r="J49" i="1"/>
  <c r="I49" i="1"/>
  <c r="H49" i="1"/>
  <c r="G49" i="1"/>
  <c r="F49" i="1"/>
  <c r="Q44" i="1"/>
  <c r="P44" i="1"/>
  <c r="O44" i="1"/>
  <c r="N44" i="1"/>
  <c r="M44" i="1"/>
  <c r="L44" i="1"/>
  <c r="K44" i="1"/>
  <c r="J44" i="1"/>
  <c r="I44" i="1"/>
  <c r="H44" i="1"/>
  <c r="G44" i="1"/>
  <c r="F44" i="1"/>
  <c r="Q39" i="1"/>
  <c r="P39" i="1"/>
  <c r="O39" i="1"/>
  <c r="N39" i="1"/>
  <c r="M39" i="1"/>
  <c r="L39" i="1"/>
  <c r="K39" i="1"/>
  <c r="J39" i="1"/>
  <c r="I39" i="1"/>
  <c r="H39" i="1"/>
  <c r="G39" i="1"/>
  <c r="F39" i="1"/>
  <c r="Q34" i="1"/>
  <c r="P34" i="1"/>
  <c r="O34" i="1"/>
  <c r="N34" i="1"/>
  <c r="M34" i="1"/>
  <c r="L34" i="1"/>
  <c r="K34" i="1"/>
  <c r="J34" i="1"/>
  <c r="I34" i="1"/>
  <c r="H34" i="1"/>
  <c r="G34" i="1"/>
  <c r="F34" i="1"/>
  <c r="Q29" i="1"/>
  <c r="P29" i="1"/>
  <c r="O29" i="1"/>
  <c r="N29" i="1"/>
  <c r="M29" i="1"/>
  <c r="L29" i="1"/>
  <c r="K29" i="1"/>
  <c r="J29" i="1"/>
  <c r="I29" i="1"/>
  <c r="H29" i="1"/>
  <c r="G29" i="1"/>
  <c r="F29" i="1"/>
  <c r="E38" i="1"/>
  <c r="E37" i="1"/>
  <c r="E36" i="1"/>
  <c r="E35" i="1"/>
  <c r="E28" i="1"/>
  <c r="E26" i="1"/>
  <c r="E25" i="1"/>
  <c r="O24" i="1"/>
  <c r="N24" i="1"/>
  <c r="M24" i="1"/>
  <c r="K24" i="1"/>
  <c r="J24" i="1"/>
  <c r="I24" i="1"/>
  <c r="G24" i="1"/>
  <c r="Q24" i="1"/>
  <c r="E23" i="1"/>
  <c r="E22" i="1"/>
  <c r="E21" i="1"/>
  <c r="E20" i="1"/>
  <c r="J19" i="1"/>
  <c r="I19" i="1"/>
  <c r="H19" i="1"/>
  <c r="G19" i="1"/>
  <c r="F19" i="1"/>
  <c r="P19" i="1"/>
  <c r="O19" i="1"/>
  <c r="O77" i="1" s="1"/>
  <c r="N19" i="1"/>
  <c r="N77" i="1" s="1"/>
  <c r="M19" i="1"/>
  <c r="L19" i="1"/>
  <c r="K19" i="1"/>
  <c r="Q19" i="1"/>
  <c r="Q77" i="1" s="1"/>
  <c r="G14" i="1"/>
  <c r="F14" i="1"/>
  <c r="J14" i="1"/>
  <c r="I14" i="1"/>
  <c r="H14" i="1"/>
  <c r="E18" i="1"/>
  <c r="E17" i="1"/>
  <c r="E16" i="1"/>
  <c r="E15" i="1"/>
  <c r="K77" i="1" l="1"/>
  <c r="K74" i="1" s="1"/>
  <c r="E44" i="1"/>
  <c r="E54" i="1"/>
  <c r="L77" i="1"/>
  <c r="P77" i="1"/>
  <c r="E79" i="1"/>
  <c r="E84" i="1"/>
  <c r="H77" i="1"/>
  <c r="H74" i="1" s="1"/>
  <c r="G77" i="1"/>
  <c r="G74" i="1" s="1"/>
  <c r="M77" i="1"/>
  <c r="M74" i="1" s="1"/>
  <c r="E39" i="1"/>
  <c r="E59" i="1"/>
  <c r="E49" i="1"/>
  <c r="J77" i="1"/>
  <c r="J74" i="1" s="1"/>
  <c r="I77" i="1"/>
  <c r="I92" i="1" s="1"/>
  <c r="I89" i="1" s="1"/>
  <c r="E19" i="1"/>
  <c r="E14" i="1"/>
  <c r="K92" i="1"/>
  <c r="K89" i="1" s="1"/>
  <c r="O92" i="1"/>
  <c r="O89" i="1" s="1"/>
  <c r="O74" i="1"/>
  <c r="L92" i="1"/>
  <c r="L89" i="1" s="1"/>
  <c r="L74" i="1"/>
  <c r="P92" i="1"/>
  <c r="P89" i="1" s="1"/>
  <c r="P74" i="1"/>
  <c r="H92" i="1"/>
  <c r="H89" i="1" s="1"/>
  <c r="Q74" i="1"/>
  <c r="Q92" i="1"/>
  <c r="Q89" i="1" s="1"/>
  <c r="N92" i="1"/>
  <c r="N89" i="1" s="1"/>
  <c r="N74" i="1"/>
  <c r="E64" i="1"/>
  <c r="F77" i="1"/>
  <c r="F103" i="1"/>
  <c r="E27" i="1"/>
  <c r="E24" i="1" s="1"/>
  <c r="G103" i="1"/>
  <c r="G100" i="1" s="1"/>
  <c r="E98" i="1"/>
  <c r="H103" i="1"/>
  <c r="H100" i="1" s="1"/>
  <c r="L103" i="1"/>
  <c r="L100" i="1" s="1"/>
  <c r="P103" i="1"/>
  <c r="P100" i="1" s="1"/>
  <c r="F95" i="1"/>
  <c r="E95" i="1" s="1"/>
  <c r="E69" i="1"/>
  <c r="E34" i="1"/>
  <c r="J92" i="1" l="1"/>
  <c r="J89" i="1" s="1"/>
  <c r="G92" i="1"/>
  <c r="G89" i="1" s="1"/>
  <c r="M92" i="1"/>
  <c r="M89" i="1" s="1"/>
  <c r="I74" i="1"/>
  <c r="F92" i="1"/>
  <c r="E77" i="1"/>
  <c r="F74" i="1"/>
  <c r="F100" i="1"/>
  <c r="E100" i="1" s="1"/>
  <c r="E103" i="1"/>
  <c r="E74" i="1" l="1"/>
  <c r="E92" i="1"/>
  <c r="F89" i="1"/>
  <c r="E89" i="1" s="1"/>
</calcChain>
</file>

<file path=xl/sharedStrings.xml><?xml version="1.0" encoding="utf-8"?>
<sst xmlns="http://schemas.openxmlformats.org/spreadsheetml/2006/main" count="152" uniqueCount="58">
  <si>
    <t>Ответственный исполнитель/соисполнитель</t>
  </si>
  <si>
    <t>Источники финансирования</t>
  </si>
  <si>
    <t>Финансовые затраты на реализацию (рублей)</t>
  </si>
  <si>
    <t>всего</t>
  </si>
  <si>
    <t>в том числе</t>
  </si>
  <si>
    <t>2019 г.</t>
  </si>
  <si>
    <t>2020г.</t>
  </si>
  <si>
    <t>2021 г.</t>
  </si>
  <si>
    <t>2022 г.</t>
  </si>
  <si>
    <t>2023г.</t>
  </si>
  <si>
    <t>2024г.</t>
  </si>
  <si>
    <t>2025г.</t>
  </si>
  <si>
    <t>2026г.</t>
  </si>
  <si>
    <t>2027г.</t>
  </si>
  <si>
    <t>2028г.</t>
  </si>
  <si>
    <t>2029г.</t>
  </si>
  <si>
    <t>2030г.</t>
  </si>
  <si>
    <t>Управление объектами муниципального имущества и земельными участками, государственная собственность на которые не разграничена (1-4)</t>
  </si>
  <si>
    <t>Комитет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</si>
  <si>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</si>
  <si>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</si>
  <si>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</si>
  <si>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</si>
  <si>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Содержание муниципального имущества (1-4)</t>
  </si>
  <si>
    <t>Капитальный/ текущий ремонт объектов муниципальной собственности (1,2)</t>
  </si>
  <si>
    <t>Комитет / МКУ «УКС»</t>
  </si>
  <si>
    <t>3.1.</t>
  </si>
  <si>
    <t>Капитальный ремонт нежилых помещений по ул.Комсомлльская.д.17 пом. 114-115 (1,2)</t>
  </si>
  <si>
    <t>3.2.</t>
  </si>
  <si>
    <t>Капитальный  ремонт жилых помещений по ул.Комсомлльская.д.2 кв.38 (1,2)</t>
  </si>
  <si>
    <t>3.3.</t>
  </si>
  <si>
    <t>Капитальный/текущий  ремонт жилых помещений  по ул.Ленина.д.16 кв.1 (1,2)</t>
  </si>
  <si>
    <t>3.4.</t>
  </si>
  <si>
    <t>Капитальный/текущий  ремонт  жилого помещения по ул.Молодежная.д.8 кв.17 (1,2)</t>
  </si>
  <si>
    <t>3.5.</t>
  </si>
  <si>
    <t>Капитальный/текущий ремонт  жилых помещений по ул.Таежная,д.10 кв.17 (архив) (1,2)</t>
  </si>
  <si>
    <t>Комитет / МКУ «УМТО»</t>
  </si>
  <si>
    <t>3.6.</t>
  </si>
  <si>
    <t xml:space="preserve">Капитальный/текущий ремонт  жилых помещений по ул.Бакинская,д.11 (1,2) </t>
  </si>
  <si>
    <t>Комитет / МКУ УКС</t>
  </si>
  <si>
    <t>Капитальный/текущий ремонт  жилых помещений по ул. Таежная ,д.12 кв.97,98 (1,2)</t>
  </si>
  <si>
    <t>Капитальный/текущий ремонт  жилых помещений по ул.Молодежная,,д.11 кв.44 (1.,2)</t>
  </si>
  <si>
    <t>Капитальный/текущий ремонт  жилых помещений по ул.Ленина,,д.1 кв.114 (1.,2)</t>
  </si>
  <si>
    <t xml:space="preserve">Всего  по муниципальной программе </t>
  </si>
  <si>
    <t>Инвестиции в объекты муниципальной собственности</t>
  </si>
  <si>
    <t>Прочие расходы</t>
  </si>
  <si>
    <t>В том числе:</t>
  </si>
  <si>
    <t>Муниципальное казенное учреждение «Управление капитального строительства»</t>
  </si>
  <si>
    <t xml:space="preserve"> </t>
  </si>
  <si>
    <t>Распределение финансовых ресурсов муниципальной программы</t>
  </si>
  <si>
    <t>Таблица 2</t>
  </si>
  <si>
    <t xml:space="preserve">Номер структурного элемента (основного мероприятия
</t>
  </si>
  <si>
    <t xml:space="preserve">Структурные элементы (основные мероприятия) муниципальной программы (их связь с целевыми показателями муниципальной программы)
</t>
  </si>
  <si>
    <t>3,9.</t>
  </si>
  <si>
    <t xml:space="preserve">Приложение </t>
  </si>
  <si>
    <t>к постановлению администрации</t>
  </si>
  <si>
    <t>города Покачи</t>
  </si>
  <si>
    <t xml:space="preserve">                   от  14.02.2023  №  134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</si>
</sst>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justify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4" fillId="0" borderId="0" xfId="0" applyFont="1"/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" fontId="2" fillId="0" borderId="1" xfId="0" applyNumberFormat="1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104"/>
  <sheetViews>
    <sheetView tabSelected="1" zoomScaleNormal="100" workbookViewId="0">
      <selection activeCell="G6" sqref="G6"/>
    </sheetView>
  </sheetViews>
  <sheetFormatPr defaultColWidth="14" defaultRowHeight="12.75" x14ac:dyDescent="0.2"/>
  <cols>
    <col min="1" max="16384" width="14" style="2"/>
  </cols>
  <sheetData>
    <row r="3" spans="1:17" ht="15.75" x14ac:dyDescent="0.2">
      <c r="Q3" s="9" t="s">
        <v>54</v>
      </c>
    </row>
    <row r="4" spans="1:17" ht="15.75" x14ac:dyDescent="0.2">
      <c r="Q4" s="9" t="s">
        <v>55</v>
      </c>
    </row>
    <row r="5" spans="1:17" ht="15.75" x14ac:dyDescent="0.2">
      <c r="Q5" s="9" t="s">
        <v>56</v>
      </c>
    </row>
    <row r="6" spans="1:17" ht="15.75" x14ac:dyDescent="0.25">
      <c r="O6" s="10" t="s">
        <v>57</v>
      </c>
    </row>
    <row r="8" spans="1:17" ht="18.75" x14ac:dyDescent="0.3">
      <c r="D8" s="1" t="s">
        <v>49</v>
      </c>
      <c r="E8" s="1"/>
      <c r="F8" s="1"/>
      <c r="G8" s="1"/>
      <c r="H8" s="1"/>
      <c r="I8" s="1"/>
      <c r="J8" s="1"/>
      <c r="K8" s="1"/>
      <c r="L8" s="1"/>
      <c r="Q8" s="10" t="s">
        <v>50</v>
      </c>
    </row>
    <row r="9" spans="1:17" ht="13.5" thickBot="1" x14ac:dyDescent="0.25"/>
    <row r="10" spans="1:17" ht="114.75" customHeight="1" thickBot="1" x14ac:dyDescent="0.25">
      <c r="A10" s="11" t="s">
        <v>51</v>
      </c>
      <c r="B10" s="17" t="s">
        <v>52</v>
      </c>
      <c r="C10" s="17" t="s">
        <v>0</v>
      </c>
      <c r="D10" s="17" t="s">
        <v>1</v>
      </c>
      <c r="E10" s="21" t="s">
        <v>2</v>
      </c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3"/>
    </row>
    <row r="11" spans="1:17" ht="13.5" thickBot="1" x14ac:dyDescent="0.25">
      <c r="A11" s="12"/>
      <c r="B11" s="18"/>
      <c r="C11" s="18"/>
      <c r="D11" s="18"/>
      <c r="E11" s="17" t="s">
        <v>3</v>
      </c>
      <c r="F11" s="21" t="s">
        <v>4</v>
      </c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3"/>
    </row>
    <row r="12" spans="1:17" ht="27.75" customHeight="1" thickBot="1" x14ac:dyDescent="0.25">
      <c r="A12" s="13"/>
      <c r="B12" s="19"/>
      <c r="C12" s="19"/>
      <c r="D12" s="19"/>
      <c r="E12" s="19"/>
      <c r="F12" s="3" t="s">
        <v>5</v>
      </c>
      <c r="G12" s="3" t="s">
        <v>6</v>
      </c>
      <c r="H12" s="3" t="s">
        <v>7</v>
      </c>
      <c r="I12" s="3" t="s">
        <v>8</v>
      </c>
      <c r="J12" s="3" t="s">
        <v>9</v>
      </c>
      <c r="K12" s="3" t="s">
        <v>10</v>
      </c>
      <c r="L12" s="3" t="s">
        <v>11</v>
      </c>
      <c r="M12" s="3" t="s">
        <v>12</v>
      </c>
      <c r="N12" s="3" t="s">
        <v>13</v>
      </c>
      <c r="O12" s="3" t="s">
        <v>14</v>
      </c>
      <c r="P12" s="3" t="s">
        <v>15</v>
      </c>
      <c r="Q12" s="3" t="s">
        <v>16</v>
      </c>
    </row>
    <row r="13" spans="1:17" ht="13.5" thickBot="1" x14ac:dyDescent="0.25">
      <c r="A13" s="4">
        <v>1</v>
      </c>
      <c r="B13" s="3">
        <v>2</v>
      </c>
      <c r="C13" s="3">
        <v>3</v>
      </c>
      <c r="D13" s="3">
        <v>4</v>
      </c>
      <c r="E13" s="3">
        <v>5</v>
      </c>
      <c r="F13" s="3">
        <v>6</v>
      </c>
      <c r="G13" s="3">
        <v>7</v>
      </c>
      <c r="H13" s="3">
        <v>8</v>
      </c>
      <c r="I13" s="3">
        <v>9</v>
      </c>
      <c r="J13" s="3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3">
        <v>16</v>
      </c>
      <c r="Q13" s="3">
        <v>17</v>
      </c>
    </row>
    <row r="14" spans="1:17" ht="42" customHeight="1" thickBot="1" x14ac:dyDescent="0.25">
      <c r="A14" s="17">
        <v>1</v>
      </c>
      <c r="B14" s="11" t="s">
        <v>17</v>
      </c>
      <c r="C14" s="11" t="s">
        <v>18</v>
      </c>
      <c r="D14" s="5" t="s">
        <v>3</v>
      </c>
      <c r="E14" s="6">
        <f>F14+G14+H14+I14+J14+K14+L14+M14+N14+O14+P14+Q14</f>
        <v>2797302.4899999998</v>
      </c>
      <c r="F14" s="6">
        <f t="shared" ref="F14" si="0">F15+F16+F17+F18</f>
        <v>1073569.18</v>
      </c>
      <c r="G14" s="6">
        <f t="shared" ref="G14" si="1">G15+G16+G17+G18</f>
        <v>388448.8</v>
      </c>
      <c r="H14" s="6">
        <f t="shared" ref="H14:J14" si="2">H15+H16+H17+H18</f>
        <v>318939.43</v>
      </c>
      <c r="I14" s="6">
        <f t="shared" si="2"/>
        <v>326935.08</v>
      </c>
      <c r="J14" s="6">
        <f t="shared" si="2"/>
        <v>349393.6</v>
      </c>
      <c r="K14" s="6">
        <f>K15+K16+K17+K18</f>
        <v>340016.4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</row>
    <row r="15" spans="1:17" ht="26.25" thickBot="1" x14ac:dyDescent="0.25">
      <c r="A15" s="18"/>
      <c r="B15" s="12"/>
      <c r="C15" s="12"/>
      <c r="D15" s="5" t="s">
        <v>19</v>
      </c>
      <c r="E15" s="6">
        <f>F15+G15+H15+I15+J15+K15+L15+M15+N15+O15+P15+Q15</f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</row>
    <row r="16" spans="1:17" ht="39" thickBot="1" x14ac:dyDescent="0.25">
      <c r="A16" s="18"/>
      <c r="B16" s="12"/>
      <c r="C16" s="12"/>
      <c r="D16" s="5" t="s">
        <v>20</v>
      </c>
      <c r="E16" s="6">
        <f t="shared" ref="E16" si="3">F16+G16+H16+I16+J16+K16+L16+M16+N16+O16+P16+Q16</f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</row>
    <row r="17" spans="1:24" ht="26.25" thickBot="1" x14ac:dyDescent="0.25">
      <c r="A17" s="18"/>
      <c r="B17" s="12"/>
      <c r="C17" s="12"/>
      <c r="D17" s="5" t="s">
        <v>21</v>
      </c>
      <c r="E17" s="6">
        <f>F17+G17+H17+I17+J17+K17+L17+M17+N17+O17+P17+Q17</f>
        <v>2797302.4899999998</v>
      </c>
      <c r="F17" s="6">
        <v>1073569.18</v>
      </c>
      <c r="G17" s="6">
        <v>388448.8</v>
      </c>
      <c r="H17" s="6">
        <v>318939.43</v>
      </c>
      <c r="I17" s="6">
        <v>326935.08</v>
      </c>
      <c r="J17" s="6">
        <v>349393.6</v>
      </c>
      <c r="K17" s="6">
        <v>340016.4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</row>
    <row r="18" spans="1:24" ht="51.75" thickBot="1" x14ac:dyDescent="0.25">
      <c r="A18" s="19"/>
      <c r="B18" s="13"/>
      <c r="C18" s="13"/>
      <c r="D18" s="5" t="s">
        <v>22</v>
      </c>
      <c r="E18" s="6">
        <f>F18+G18+H18+I18+J18+K18+L18+M18+N18+O18+P18+Q18</f>
        <v>0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X18" s="2" t="s">
        <v>48</v>
      </c>
    </row>
    <row r="19" spans="1:24" ht="13.5" thickBot="1" x14ac:dyDescent="0.25">
      <c r="A19" s="17">
        <v>2</v>
      </c>
      <c r="B19" s="11" t="s">
        <v>23</v>
      </c>
      <c r="C19" s="11" t="s">
        <v>18</v>
      </c>
      <c r="D19" s="5" t="s">
        <v>3</v>
      </c>
      <c r="E19" s="6">
        <f t="shared" ref="E19" si="4">E20+E21+E22+E23</f>
        <v>18515282.460000001</v>
      </c>
      <c r="F19" s="6">
        <f t="shared" ref="F19" si="5">F20+F21+F22+F23</f>
        <v>2764518.93</v>
      </c>
      <c r="G19" s="6">
        <f t="shared" ref="G19" si="6">G20+G21+G22+G23</f>
        <v>2287653.98</v>
      </c>
      <c r="H19" s="6">
        <f t="shared" ref="H19" si="7">H20+H21+H22+H23</f>
        <v>2019337.73</v>
      </c>
      <c r="I19" s="6">
        <f t="shared" ref="I19" si="8">I20+I21+I22+I23</f>
        <v>2104792.87</v>
      </c>
      <c r="J19" s="6">
        <f t="shared" ref="J19" si="9">J20+J21+J22+J23</f>
        <v>636032.18999999994</v>
      </c>
      <c r="K19" s="6">
        <f t="shared" ref="K19:P19" si="10">K20+K21+K22+K23</f>
        <v>1327146.76</v>
      </c>
      <c r="L19" s="6">
        <f t="shared" si="10"/>
        <v>1229300</v>
      </c>
      <c r="M19" s="6">
        <f t="shared" si="10"/>
        <v>1229300</v>
      </c>
      <c r="N19" s="6">
        <f t="shared" si="10"/>
        <v>1229300</v>
      </c>
      <c r="O19" s="6">
        <f t="shared" si="10"/>
        <v>1229300</v>
      </c>
      <c r="P19" s="6">
        <f t="shared" si="10"/>
        <v>1229300</v>
      </c>
      <c r="Q19" s="6">
        <f>Q20+Q21+Q22+Q23</f>
        <v>1229300</v>
      </c>
    </row>
    <row r="20" spans="1:24" ht="26.25" thickBot="1" x14ac:dyDescent="0.25">
      <c r="A20" s="18"/>
      <c r="B20" s="12"/>
      <c r="C20" s="12"/>
      <c r="D20" s="5" t="s">
        <v>19</v>
      </c>
      <c r="E20" s="6">
        <f t="shared" ref="E20:E33" si="11">F20+G20+H20+I20+J20+K20+L20+M20+N20+O20+P20+Q20</f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</row>
    <row r="21" spans="1:24" ht="39" thickBot="1" x14ac:dyDescent="0.25">
      <c r="A21" s="18"/>
      <c r="B21" s="12"/>
      <c r="C21" s="12"/>
      <c r="D21" s="5" t="s">
        <v>20</v>
      </c>
      <c r="E21" s="6">
        <f t="shared" si="11"/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</row>
    <row r="22" spans="1:24" ht="26.25" thickBot="1" x14ac:dyDescent="0.25">
      <c r="A22" s="18"/>
      <c r="B22" s="12"/>
      <c r="C22" s="12"/>
      <c r="D22" s="5" t="s">
        <v>21</v>
      </c>
      <c r="E22" s="6">
        <f t="shared" si="11"/>
        <v>18515282.460000001</v>
      </c>
      <c r="F22" s="6">
        <v>2764518.93</v>
      </c>
      <c r="G22" s="6">
        <v>2287653.98</v>
      </c>
      <c r="H22" s="6">
        <v>2019337.73</v>
      </c>
      <c r="I22" s="6">
        <v>2104792.87</v>
      </c>
      <c r="J22" s="6">
        <v>636032.18999999994</v>
      </c>
      <c r="K22" s="6">
        <v>1327146.76</v>
      </c>
      <c r="L22" s="6">
        <v>1229300</v>
      </c>
      <c r="M22" s="6">
        <v>1229300</v>
      </c>
      <c r="N22" s="6">
        <v>1229300</v>
      </c>
      <c r="O22" s="6">
        <v>1229300</v>
      </c>
      <c r="P22" s="6">
        <v>1229300</v>
      </c>
      <c r="Q22" s="6">
        <v>1229300</v>
      </c>
    </row>
    <row r="23" spans="1:24" ht="51.75" thickBot="1" x14ac:dyDescent="0.25">
      <c r="A23" s="19"/>
      <c r="B23" s="13"/>
      <c r="C23" s="13"/>
      <c r="D23" s="5" t="s">
        <v>22</v>
      </c>
      <c r="E23" s="6">
        <f t="shared" si="11"/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</row>
    <row r="24" spans="1:24" ht="13.5" thickBot="1" x14ac:dyDescent="0.25">
      <c r="A24" s="17">
        <v>3</v>
      </c>
      <c r="B24" s="11" t="s">
        <v>24</v>
      </c>
      <c r="C24" s="11" t="s">
        <v>25</v>
      </c>
      <c r="D24" s="5" t="s">
        <v>3</v>
      </c>
      <c r="E24" s="6">
        <f t="shared" ref="E24:P24" si="12">E25+E26+E27+E28</f>
        <v>2137588.1900000004</v>
      </c>
      <c r="F24" s="6">
        <f t="shared" si="12"/>
        <v>286685.52</v>
      </c>
      <c r="G24" s="6">
        <f t="shared" si="12"/>
        <v>684055.05</v>
      </c>
      <c r="H24" s="6">
        <f t="shared" si="12"/>
        <v>344038.9</v>
      </c>
      <c r="I24" s="6">
        <f t="shared" si="12"/>
        <v>822808.72</v>
      </c>
      <c r="J24" s="6">
        <f t="shared" si="12"/>
        <v>0</v>
      </c>
      <c r="K24" s="6">
        <f t="shared" si="12"/>
        <v>0</v>
      </c>
      <c r="L24" s="6">
        <f t="shared" si="12"/>
        <v>0</v>
      </c>
      <c r="M24" s="6">
        <f t="shared" si="12"/>
        <v>0</v>
      </c>
      <c r="N24" s="6">
        <f t="shared" si="12"/>
        <v>0</v>
      </c>
      <c r="O24" s="6">
        <f t="shared" si="12"/>
        <v>0</v>
      </c>
      <c r="P24" s="6">
        <f t="shared" si="12"/>
        <v>0</v>
      </c>
      <c r="Q24" s="6">
        <f>Q25+Q26+Q27+Q28</f>
        <v>0</v>
      </c>
    </row>
    <row r="25" spans="1:24" ht="26.25" thickBot="1" x14ac:dyDescent="0.25">
      <c r="A25" s="18"/>
      <c r="B25" s="12"/>
      <c r="C25" s="12"/>
      <c r="D25" s="5" t="s">
        <v>19</v>
      </c>
      <c r="E25" s="6">
        <f t="shared" si="11"/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</row>
    <row r="26" spans="1:24" ht="39" thickBot="1" x14ac:dyDescent="0.25">
      <c r="A26" s="18"/>
      <c r="B26" s="12"/>
      <c r="C26" s="12"/>
      <c r="D26" s="5" t="s">
        <v>20</v>
      </c>
      <c r="E26" s="6">
        <f t="shared" si="11"/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</row>
    <row r="27" spans="1:24" ht="26.25" thickBot="1" x14ac:dyDescent="0.25">
      <c r="A27" s="18"/>
      <c r="B27" s="12"/>
      <c r="C27" s="12"/>
      <c r="D27" s="5" t="s">
        <v>21</v>
      </c>
      <c r="E27" s="6">
        <f t="shared" ref="E27" si="13">F27+G27+H27+I27+J27+K27+L27+M27+N27+O27+P27+Q27</f>
        <v>2137588.1900000004</v>
      </c>
      <c r="F27" s="6">
        <f>F32+F37+F42+F47+F52+F57+F62+F67+F72</f>
        <v>286685.52</v>
      </c>
      <c r="G27" s="6">
        <f t="shared" ref="G27:Q27" si="14">G32+G37+G42+G47+G52+G57+G62+G67+G72</f>
        <v>684055.05</v>
      </c>
      <c r="H27" s="6">
        <f t="shared" si="14"/>
        <v>344038.9</v>
      </c>
      <c r="I27" s="6">
        <v>822808.72</v>
      </c>
      <c r="J27" s="6">
        <f t="shared" si="14"/>
        <v>0</v>
      </c>
      <c r="K27" s="6">
        <f t="shared" si="14"/>
        <v>0</v>
      </c>
      <c r="L27" s="6">
        <f t="shared" si="14"/>
        <v>0</v>
      </c>
      <c r="M27" s="6">
        <f t="shared" si="14"/>
        <v>0</v>
      </c>
      <c r="N27" s="6">
        <f t="shared" si="14"/>
        <v>0</v>
      </c>
      <c r="O27" s="6">
        <f t="shared" si="14"/>
        <v>0</v>
      </c>
      <c r="P27" s="6">
        <f t="shared" si="14"/>
        <v>0</v>
      </c>
      <c r="Q27" s="6">
        <f t="shared" si="14"/>
        <v>0</v>
      </c>
    </row>
    <row r="28" spans="1:24" ht="51.75" thickBot="1" x14ac:dyDescent="0.25">
      <c r="A28" s="19"/>
      <c r="B28" s="13"/>
      <c r="C28" s="13"/>
      <c r="D28" s="5" t="s">
        <v>22</v>
      </c>
      <c r="E28" s="6">
        <f t="shared" si="11"/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</row>
    <row r="29" spans="1:24" ht="13.5" thickBot="1" x14ac:dyDescent="0.25">
      <c r="A29" s="17" t="s">
        <v>26</v>
      </c>
      <c r="B29" s="11" t="s">
        <v>27</v>
      </c>
      <c r="C29" s="11" t="s">
        <v>25</v>
      </c>
      <c r="D29" s="5" t="s">
        <v>3</v>
      </c>
      <c r="E29" s="6">
        <v>0</v>
      </c>
      <c r="F29" s="6">
        <f t="shared" ref="F29" si="15">F30+F31+F32+F33</f>
        <v>0</v>
      </c>
      <c r="G29" s="6">
        <f t="shared" ref="G29" si="16">G30+G31+G32+G33</f>
        <v>0</v>
      </c>
      <c r="H29" s="6">
        <f t="shared" ref="H29" si="17">H30+H31+H32+H33</f>
        <v>0</v>
      </c>
      <c r="I29" s="6">
        <f t="shared" ref="I29" si="18">I30+I31+I32+I33</f>
        <v>0</v>
      </c>
      <c r="J29" s="6">
        <f t="shared" ref="J29" si="19">J30+J31+J32+J33</f>
        <v>0</v>
      </c>
      <c r="K29" s="6">
        <f t="shared" ref="K29" si="20">K30+K31+K32+K33</f>
        <v>0</v>
      </c>
      <c r="L29" s="6">
        <f t="shared" ref="L29" si="21">L30+L31+L32+L33</f>
        <v>0</v>
      </c>
      <c r="M29" s="6">
        <f t="shared" ref="M29" si="22">M30+M31+M32+M33</f>
        <v>0</v>
      </c>
      <c r="N29" s="6">
        <f t="shared" ref="N29" si="23">N30+N31+N32+N33</f>
        <v>0</v>
      </c>
      <c r="O29" s="6">
        <f t="shared" ref="O29" si="24">O30+O31+O32+O33</f>
        <v>0</v>
      </c>
      <c r="P29" s="6">
        <f t="shared" ref="P29" si="25">P30+P31+P32+P33</f>
        <v>0</v>
      </c>
      <c r="Q29" s="6">
        <f>Q30+Q31+Q32+Q33</f>
        <v>0</v>
      </c>
    </row>
    <row r="30" spans="1:24" ht="26.25" thickBot="1" x14ac:dyDescent="0.25">
      <c r="A30" s="18"/>
      <c r="B30" s="12"/>
      <c r="C30" s="12"/>
      <c r="D30" s="5" t="s">
        <v>19</v>
      </c>
      <c r="E30" s="6">
        <f t="shared" si="11"/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</row>
    <row r="31" spans="1:24" ht="39" thickBot="1" x14ac:dyDescent="0.25">
      <c r="A31" s="18"/>
      <c r="B31" s="12"/>
      <c r="C31" s="12"/>
      <c r="D31" s="5" t="s">
        <v>20</v>
      </c>
      <c r="E31" s="6">
        <f t="shared" si="11"/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</row>
    <row r="32" spans="1:24" ht="26.25" thickBot="1" x14ac:dyDescent="0.25">
      <c r="A32" s="18"/>
      <c r="B32" s="12"/>
      <c r="C32" s="12"/>
      <c r="D32" s="5" t="s">
        <v>21</v>
      </c>
      <c r="E32" s="6">
        <f t="shared" si="11"/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</row>
    <row r="33" spans="1:17" ht="51.75" thickBot="1" x14ac:dyDescent="0.25">
      <c r="A33" s="19"/>
      <c r="B33" s="13"/>
      <c r="C33" s="13"/>
      <c r="D33" s="5" t="s">
        <v>22</v>
      </c>
      <c r="E33" s="6">
        <f t="shared" si="11"/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</row>
    <row r="34" spans="1:17" ht="13.5" thickBot="1" x14ac:dyDescent="0.25">
      <c r="A34" s="17" t="s">
        <v>28</v>
      </c>
      <c r="B34" s="11" t="s">
        <v>29</v>
      </c>
      <c r="C34" s="11" t="s">
        <v>25</v>
      </c>
      <c r="D34" s="5" t="s">
        <v>3</v>
      </c>
      <c r="E34" s="6">
        <f t="shared" ref="E34:E39" si="26">F34+G34+H34+I34+J34+K34+L34+M34+N34+O34+P34+Q34</f>
        <v>160000</v>
      </c>
      <c r="F34" s="6">
        <f t="shared" ref="F34" si="27">F35+F36+F37+F38</f>
        <v>0</v>
      </c>
      <c r="G34" s="6">
        <f t="shared" ref="G34" si="28">G35+G36+G37+G38</f>
        <v>160000</v>
      </c>
      <c r="H34" s="6">
        <f t="shared" ref="H34" si="29">H35+H36+H37+H38</f>
        <v>0</v>
      </c>
      <c r="I34" s="6">
        <f t="shared" ref="I34" si="30">I35+I36+I37+I38</f>
        <v>0</v>
      </c>
      <c r="J34" s="6">
        <f t="shared" ref="J34" si="31">J35+J36+J37+J38</f>
        <v>0</v>
      </c>
      <c r="K34" s="6">
        <f t="shared" ref="K34" si="32">K35+K36+K37+K38</f>
        <v>0</v>
      </c>
      <c r="L34" s="6">
        <f t="shared" ref="L34" si="33">L35+L36+L37+L38</f>
        <v>0</v>
      </c>
      <c r="M34" s="6">
        <f t="shared" ref="M34" si="34">M35+M36+M37+M38</f>
        <v>0</v>
      </c>
      <c r="N34" s="6">
        <f t="shared" ref="N34" si="35">N35+N36+N37+N38</f>
        <v>0</v>
      </c>
      <c r="O34" s="6">
        <f t="shared" ref="O34" si="36">O35+O36+O37+O38</f>
        <v>0</v>
      </c>
      <c r="P34" s="6">
        <f t="shared" ref="P34" si="37">P35+P36+P37+P38</f>
        <v>0</v>
      </c>
      <c r="Q34" s="6">
        <f>Q35+Q36+Q37+Q38</f>
        <v>0</v>
      </c>
    </row>
    <row r="35" spans="1:17" ht="26.25" thickBot="1" x14ac:dyDescent="0.25">
      <c r="A35" s="18"/>
      <c r="B35" s="12"/>
      <c r="C35" s="12"/>
      <c r="D35" s="5" t="s">
        <v>19</v>
      </c>
      <c r="E35" s="6">
        <f t="shared" si="26"/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</row>
    <row r="36" spans="1:17" ht="39" thickBot="1" x14ac:dyDescent="0.25">
      <c r="A36" s="18"/>
      <c r="B36" s="12"/>
      <c r="C36" s="12"/>
      <c r="D36" s="5" t="s">
        <v>20</v>
      </c>
      <c r="E36" s="6">
        <f t="shared" si="26"/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</row>
    <row r="37" spans="1:17" ht="26.25" thickBot="1" x14ac:dyDescent="0.25">
      <c r="A37" s="18"/>
      <c r="B37" s="12"/>
      <c r="C37" s="12"/>
      <c r="D37" s="5" t="s">
        <v>21</v>
      </c>
      <c r="E37" s="6">
        <f t="shared" si="26"/>
        <v>160000</v>
      </c>
      <c r="F37" s="6">
        <v>0</v>
      </c>
      <c r="G37" s="6">
        <v>160000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</row>
    <row r="38" spans="1:17" ht="51.75" thickBot="1" x14ac:dyDescent="0.25">
      <c r="A38" s="19"/>
      <c r="B38" s="13"/>
      <c r="C38" s="13"/>
      <c r="D38" s="5" t="s">
        <v>22</v>
      </c>
      <c r="E38" s="6">
        <f t="shared" si="26"/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</row>
    <row r="39" spans="1:17" ht="13.5" thickBot="1" x14ac:dyDescent="0.25">
      <c r="A39" s="17" t="s">
        <v>30</v>
      </c>
      <c r="B39" s="11" t="s">
        <v>31</v>
      </c>
      <c r="C39" s="11" t="s">
        <v>25</v>
      </c>
      <c r="D39" s="5" t="s">
        <v>3</v>
      </c>
      <c r="E39" s="6">
        <f t="shared" si="26"/>
        <v>188737.16</v>
      </c>
      <c r="F39" s="6">
        <f t="shared" ref="F39" si="38">F40+F41+F42+F43</f>
        <v>188737.16</v>
      </c>
      <c r="G39" s="6">
        <f t="shared" ref="G39" si="39">G40+G41+G42+G43</f>
        <v>0</v>
      </c>
      <c r="H39" s="6">
        <f t="shared" ref="H39" si="40">H40+H41+H42+H43</f>
        <v>0</v>
      </c>
      <c r="I39" s="6">
        <f t="shared" ref="I39" si="41">I40+I41+I42+I43</f>
        <v>0</v>
      </c>
      <c r="J39" s="6">
        <f t="shared" ref="J39" si="42">J40+J41+J42+J43</f>
        <v>0</v>
      </c>
      <c r="K39" s="6">
        <f t="shared" ref="K39" si="43">K40+K41+K42+K43</f>
        <v>0</v>
      </c>
      <c r="L39" s="6">
        <f t="shared" ref="L39" si="44">L40+L41+L42+L43</f>
        <v>0</v>
      </c>
      <c r="M39" s="6">
        <f t="shared" ref="M39" si="45">M40+M41+M42+M43</f>
        <v>0</v>
      </c>
      <c r="N39" s="6">
        <f t="shared" ref="N39" si="46">N40+N41+N42+N43</f>
        <v>0</v>
      </c>
      <c r="O39" s="6">
        <f t="shared" ref="O39" si="47">O40+O41+O42+O43</f>
        <v>0</v>
      </c>
      <c r="P39" s="6">
        <f t="shared" ref="P39" si="48">P40+P41+P42+P43</f>
        <v>0</v>
      </c>
      <c r="Q39" s="6">
        <f>Q40+Q41+Q42+Q43</f>
        <v>0</v>
      </c>
    </row>
    <row r="40" spans="1:17" ht="26.25" thickBot="1" x14ac:dyDescent="0.25">
      <c r="A40" s="18"/>
      <c r="B40" s="12"/>
      <c r="C40" s="12"/>
      <c r="D40" s="5" t="s">
        <v>19</v>
      </c>
      <c r="E40" s="6">
        <f t="shared" ref="E40:E44" si="49">F40+G40+H40+I40+J40+K40+L40+M40+N40+O40+P40+Q40</f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</row>
    <row r="41" spans="1:17" ht="39" thickBot="1" x14ac:dyDescent="0.25">
      <c r="A41" s="18"/>
      <c r="B41" s="12"/>
      <c r="C41" s="12"/>
      <c r="D41" s="5" t="s">
        <v>20</v>
      </c>
      <c r="E41" s="6">
        <f t="shared" si="49"/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</row>
    <row r="42" spans="1:17" ht="26.25" thickBot="1" x14ac:dyDescent="0.25">
      <c r="A42" s="18"/>
      <c r="B42" s="12"/>
      <c r="C42" s="12"/>
      <c r="D42" s="5" t="s">
        <v>21</v>
      </c>
      <c r="E42" s="6">
        <f t="shared" si="49"/>
        <v>188737.16</v>
      </c>
      <c r="F42" s="6">
        <v>188737.16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</row>
    <row r="43" spans="1:17" ht="51.75" thickBot="1" x14ac:dyDescent="0.25">
      <c r="A43" s="19"/>
      <c r="B43" s="13"/>
      <c r="C43" s="13"/>
      <c r="D43" s="5" t="s">
        <v>22</v>
      </c>
      <c r="E43" s="6">
        <f t="shared" si="49"/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</row>
    <row r="44" spans="1:17" ht="13.5" thickBot="1" x14ac:dyDescent="0.25">
      <c r="A44" s="17" t="s">
        <v>32</v>
      </c>
      <c r="B44" s="11" t="s">
        <v>33</v>
      </c>
      <c r="C44" s="11" t="s">
        <v>25</v>
      </c>
      <c r="D44" s="5" t="s">
        <v>3</v>
      </c>
      <c r="E44" s="6">
        <f t="shared" si="49"/>
        <v>186017.26</v>
      </c>
      <c r="F44" s="6">
        <f t="shared" ref="F44" si="50">F45+F46+F47+F48</f>
        <v>32620.36</v>
      </c>
      <c r="G44" s="6">
        <f t="shared" ref="G44" si="51">G45+G46+G47+G48</f>
        <v>0</v>
      </c>
      <c r="H44" s="6">
        <f t="shared" ref="H44" si="52">H45+H46+H47+H48</f>
        <v>153396.9</v>
      </c>
      <c r="I44" s="6">
        <f t="shared" ref="I44" si="53">I45+I46+I47+I48</f>
        <v>0</v>
      </c>
      <c r="J44" s="6">
        <f t="shared" ref="J44" si="54">J45+J46+J47+J48</f>
        <v>0</v>
      </c>
      <c r="K44" s="6">
        <f t="shared" ref="K44" si="55">K45+K46+K47+K48</f>
        <v>0</v>
      </c>
      <c r="L44" s="6">
        <f t="shared" ref="L44" si="56">L45+L46+L47+L48</f>
        <v>0</v>
      </c>
      <c r="M44" s="6">
        <f t="shared" ref="M44" si="57">M45+M46+M47+M48</f>
        <v>0</v>
      </c>
      <c r="N44" s="6">
        <f t="shared" ref="N44" si="58">N45+N46+N47+N48</f>
        <v>0</v>
      </c>
      <c r="O44" s="6">
        <f t="shared" ref="O44" si="59">O45+O46+O47+O48</f>
        <v>0</v>
      </c>
      <c r="P44" s="6">
        <f t="shared" ref="P44" si="60">P45+P46+P47+P48</f>
        <v>0</v>
      </c>
      <c r="Q44" s="6">
        <f>Q45+Q46+Q47+Q48</f>
        <v>0</v>
      </c>
    </row>
    <row r="45" spans="1:17" ht="26.25" thickBot="1" x14ac:dyDescent="0.25">
      <c r="A45" s="18"/>
      <c r="B45" s="12"/>
      <c r="C45" s="12"/>
      <c r="D45" s="5" t="s">
        <v>19</v>
      </c>
      <c r="E45" s="6">
        <f t="shared" ref="E45:E49" si="61">F45+G45+H45+I45+J45+K45+L45+M45+N45+O45+P45+Q45</f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</row>
    <row r="46" spans="1:17" ht="39" thickBot="1" x14ac:dyDescent="0.25">
      <c r="A46" s="18"/>
      <c r="B46" s="12"/>
      <c r="C46" s="12"/>
      <c r="D46" s="5" t="s">
        <v>20</v>
      </c>
      <c r="E46" s="6">
        <f t="shared" si="61"/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</row>
    <row r="47" spans="1:17" ht="26.25" thickBot="1" x14ac:dyDescent="0.25">
      <c r="A47" s="18"/>
      <c r="B47" s="12"/>
      <c r="C47" s="12"/>
      <c r="D47" s="5" t="s">
        <v>21</v>
      </c>
      <c r="E47" s="6">
        <f t="shared" si="61"/>
        <v>186017.26</v>
      </c>
      <c r="F47" s="6">
        <v>32620.36</v>
      </c>
      <c r="G47" s="6">
        <v>0</v>
      </c>
      <c r="H47" s="6">
        <v>153396.9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</row>
    <row r="48" spans="1:17" ht="51.75" thickBot="1" x14ac:dyDescent="0.25">
      <c r="A48" s="19"/>
      <c r="B48" s="13"/>
      <c r="C48" s="13"/>
      <c r="D48" s="5" t="s">
        <v>22</v>
      </c>
      <c r="E48" s="6">
        <f t="shared" si="61"/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</row>
    <row r="49" spans="1:17" ht="13.5" thickBot="1" x14ac:dyDescent="0.25">
      <c r="A49" s="17" t="s">
        <v>34</v>
      </c>
      <c r="B49" s="11" t="s">
        <v>35</v>
      </c>
      <c r="C49" s="11" t="s">
        <v>36</v>
      </c>
      <c r="D49" s="5" t="s">
        <v>3</v>
      </c>
      <c r="E49" s="6">
        <f t="shared" si="61"/>
        <v>362646</v>
      </c>
      <c r="F49" s="6">
        <f t="shared" ref="F49" si="62">F50+F51+F52+F53</f>
        <v>65328</v>
      </c>
      <c r="G49" s="6">
        <f t="shared" ref="G49" si="63">G50+G51+G52+G53</f>
        <v>0</v>
      </c>
      <c r="H49" s="6">
        <f t="shared" ref="H49" si="64">H50+H51+H52+H53</f>
        <v>0</v>
      </c>
      <c r="I49" s="6">
        <f t="shared" ref="I49" si="65">I50+I51+I52+I53</f>
        <v>297318</v>
      </c>
      <c r="J49" s="6">
        <f t="shared" ref="J49" si="66">J50+J51+J52+J53</f>
        <v>0</v>
      </c>
      <c r="K49" s="6">
        <f t="shared" ref="K49" si="67">K50+K51+K52+K53</f>
        <v>0</v>
      </c>
      <c r="L49" s="6">
        <f t="shared" ref="L49" si="68">L50+L51+L52+L53</f>
        <v>0</v>
      </c>
      <c r="M49" s="6">
        <f t="shared" ref="M49" si="69">M50+M51+M52+M53</f>
        <v>0</v>
      </c>
      <c r="N49" s="6">
        <f t="shared" ref="N49" si="70">N50+N51+N52+N53</f>
        <v>0</v>
      </c>
      <c r="O49" s="6">
        <f t="shared" ref="O49" si="71">O50+O51+O52+O53</f>
        <v>0</v>
      </c>
      <c r="P49" s="6">
        <f t="shared" ref="P49" si="72">P50+P51+P52+P53</f>
        <v>0</v>
      </c>
      <c r="Q49" s="6">
        <f>Q50+Q51+Q52+Q53</f>
        <v>0</v>
      </c>
    </row>
    <row r="50" spans="1:17" ht="26.25" thickBot="1" x14ac:dyDescent="0.25">
      <c r="A50" s="18"/>
      <c r="B50" s="12"/>
      <c r="C50" s="12"/>
      <c r="D50" s="5" t="s">
        <v>19</v>
      </c>
      <c r="E50" s="6">
        <f t="shared" ref="E50:E54" si="73">F50+G50+H50+I50+J50+K50+L50+M50+N50+O50+P50+Q50</f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</row>
    <row r="51" spans="1:17" ht="39" thickBot="1" x14ac:dyDescent="0.25">
      <c r="A51" s="18"/>
      <c r="B51" s="12"/>
      <c r="C51" s="12"/>
      <c r="D51" s="5" t="s">
        <v>20</v>
      </c>
      <c r="E51" s="6">
        <f t="shared" si="73"/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</row>
    <row r="52" spans="1:17" ht="26.25" thickBot="1" x14ac:dyDescent="0.25">
      <c r="A52" s="18"/>
      <c r="B52" s="12"/>
      <c r="C52" s="12"/>
      <c r="D52" s="5" t="s">
        <v>21</v>
      </c>
      <c r="E52" s="6">
        <f t="shared" si="73"/>
        <v>362646</v>
      </c>
      <c r="F52" s="6">
        <v>65328</v>
      </c>
      <c r="G52" s="6">
        <v>0</v>
      </c>
      <c r="H52" s="6">
        <v>0</v>
      </c>
      <c r="I52" s="6">
        <v>297318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</row>
    <row r="53" spans="1:17" ht="51.75" thickBot="1" x14ac:dyDescent="0.25">
      <c r="A53" s="19"/>
      <c r="B53" s="13"/>
      <c r="C53" s="13"/>
      <c r="D53" s="5" t="s">
        <v>22</v>
      </c>
      <c r="E53" s="6">
        <f t="shared" si="73"/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</row>
    <row r="54" spans="1:17" ht="13.5" thickBot="1" x14ac:dyDescent="0.25">
      <c r="A54" s="17" t="s">
        <v>37</v>
      </c>
      <c r="B54" s="11" t="s">
        <v>38</v>
      </c>
      <c r="C54" s="11" t="s">
        <v>39</v>
      </c>
      <c r="D54" s="5" t="s">
        <v>3</v>
      </c>
      <c r="E54" s="6">
        <f t="shared" si="73"/>
        <v>524055.05</v>
      </c>
      <c r="F54" s="6">
        <f t="shared" ref="F54" si="74">F55+F56+F57+F58</f>
        <v>0</v>
      </c>
      <c r="G54" s="6">
        <f t="shared" ref="G54" si="75">G55+G56+G57+G58</f>
        <v>524055.05</v>
      </c>
      <c r="H54" s="6">
        <f t="shared" ref="H54" si="76">H55+H56+H57+H58</f>
        <v>0</v>
      </c>
      <c r="I54" s="6">
        <f t="shared" ref="I54" si="77">I55+I56+I57+I58</f>
        <v>0</v>
      </c>
      <c r="J54" s="6">
        <f t="shared" ref="J54" si="78">J55+J56+J57+J58</f>
        <v>0</v>
      </c>
      <c r="K54" s="6">
        <f t="shared" ref="K54" si="79">K55+K56+K57+K58</f>
        <v>0</v>
      </c>
      <c r="L54" s="6">
        <f t="shared" ref="L54" si="80">L55+L56+L57+L58</f>
        <v>0</v>
      </c>
      <c r="M54" s="6">
        <f t="shared" ref="M54" si="81">M55+M56+M57+M58</f>
        <v>0</v>
      </c>
      <c r="N54" s="6">
        <f t="shared" ref="N54" si="82">N55+N56+N57+N58</f>
        <v>0</v>
      </c>
      <c r="O54" s="6">
        <f t="shared" ref="O54" si="83">O55+O56+O57+O58</f>
        <v>0</v>
      </c>
      <c r="P54" s="6">
        <f t="shared" ref="P54" si="84">P55+P56+P57+P58</f>
        <v>0</v>
      </c>
      <c r="Q54" s="6">
        <f>Q55+Q56+Q57+Q58</f>
        <v>0</v>
      </c>
    </row>
    <row r="55" spans="1:17" ht="26.25" thickBot="1" x14ac:dyDescent="0.25">
      <c r="A55" s="18"/>
      <c r="B55" s="12"/>
      <c r="C55" s="12"/>
      <c r="D55" s="5" t="s">
        <v>19</v>
      </c>
      <c r="E55" s="6">
        <f t="shared" ref="E55:E59" si="85">F55+G55+H55+I55+J55+K55+L55+M55+N55+O55+P55+Q55</f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</row>
    <row r="56" spans="1:17" ht="39" thickBot="1" x14ac:dyDescent="0.25">
      <c r="A56" s="18"/>
      <c r="B56" s="12"/>
      <c r="C56" s="12"/>
      <c r="D56" s="5" t="s">
        <v>20</v>
      </c>
      <c r="E56" s="6">
        <f t="shared" si="85"/>
        <v>0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</row>
    <row r="57" spans="1:17" ht="26.25" thickBot="1" x14ac:dyDescent="0.25">
      <c r="A57" s="18"/>
      <c r="B57" s="12"/>
      <c r="C57" s="12"/>
      <c r="D57" s="5" t="s">
        <v>21</v>
      </c>
      <c r="E57" s="6">
        <f t="shared" si="85"/>
        <v>524055.05</v>
      </c>
      <c r="F57" s="6">
        <v>0</v>
      </c>
      <c r="G57" s="6">
        <v>524055.05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</row>
    <row r="58" spans="1:17" ht="51.75" thickBot="1" x14ac:dyDescent="0.25">
      <c r="A58" s="19"/>
      <c r="B58" s="13"/>
      <c r="C58" s="13"/>
      <c r="D58" s="5" t="s">
        <v>22</v>
      </c>
      <c r="E58" s="6">
        <f t="shared" si="85"/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</row>
    <row r="59" spans="1:17" ht="13.5" thickBot="1" x14ac:dyDescent="0.25">
      <c r="A59" s="17">
        <v>3.7</v>
      </c>
      <c r="B59" s="11" t="s">
        <v>40</v>
      </c>
      <c r="C59" s="14"/>
      <c r="D59" s="5" t="s">
        <v>3</v>
      </c>
      <c r="E59" s="6">
        <f t="shared" si="85"/>
        <v>190642</v>
      </c>
      <c r="F59" s="6">
        <f t="shared" ref="F59" si="86">F60+F61+F62+F63</f>
        <v>0</v>
      </c>
      <c r="G59" s="6">
        <f t="shared" ref="G59" si="87">G60+G61+G62+G63</f>
        <v>0</v>
      </c>
      <c r="H59" s="6">
        <f t="shared" ref="H59" si="88">H60+H61+H62+H63</f>
        <v>190642</v>
      </c>
      <c r="I59" s="6">
        <f t="shared" ref="I59" si="89">I60+I61+I62+I63</f>
        <v>0</v>
      </c>
      <c r="J59" s="6">
        <f t="shared" ref="J59" si="90">J60+J61+J62+J63</f>
        <v>0</v>
      </c>
      <c r="K59" s="6">
        <f t="shared" ref="K59" si="91">K60+K61+K62+K63</f>
        <v>0</v>
      </c>
      <c r="L59" s="6">
        <f t="shared" ref="L59" si="92">L60+L61+L62+L63</f>
        <v>0</v>
      </c>
      <c r="M59" s="6">
        <f t="shared" ref="M59" si="93">M60+M61+M62+M63</f>
        <v>0</v>
      </c>
      <c r="N59" s="6">
        <f t="shared" ref="N59" si="94">N60+N61+N62+N63</f>
        <v>0</v>
      </c>
      <c r="O59" s="6">
        <f t="shared" ref="O59" si="95">O60+O61+O62+O63</f>
        <v>0</v>
      </c>
      <c r="P59" s="6">
        <f t="shared" ref="P59" si="96">P60+P61+P62+P63</f>
        <v>0</v>
      </c>
      <c r="Q59" s="6">
        <f>Q60+Q61+Q62+Q63</f>
        <v>0</v>
      </c>
    </row>
    <row r="60" spans="1:17" ht="26.25" thickBot="1" x14ac:dyDescent="0.25">
      <c r="A60" s="18"/>
      <c r="B60" s="12"/>
      <c r="C60" s="15"/>
      <c r="D60" s="5" t="s">
        <v>19</v>
      </c>
      <c r="E60" s="6">
        <f t="shared" ref="E60:E64" si="97">F60+G60+H60+I60+J60+K60+L60+M60+N60+O60+P60+Q60</f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</row>
    <row r="61" spans="1:17" ht="39" thickBot="1" x14ac:dyDescent="0.25">
      <c r="A61" s="18"/>
      <c r="B61" s="12"/>
      <c r="C61" s="15"/>
      <c r="D61" s="5" t="s">
        <v>20</v>
      </c>
      <c r="E61" s="6">
        <f t="shared" si="97"/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</row>
    <row r="62" spans="1:17" ht="26.25" thickBot="1" x14ac:dyDescent="0.25">
      <c r="A62" s="18"/>
      <c r="B62" s="12"/>
      <c r="C62" s="15"/>
      <c r="D62" s="5" t="s">
        <v>21</v>
      </c>
      <c r="E62" s="6">
        <f t="shared" si="97"/>
        <v>190642</v>
      </c>
      <c r="F62" s="6">
        <v>0</v>
      </c>
      <c r="G62" s="6">
        <v>0</v>
      </c>
      <c r="H62" s="6">
        <v>190642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</row>
    <row r="63" spans="1:17" ht="51.75" thickBot="1" x14ac:dyDescent="0.25">
      <c r="A63" s="19"/>
      <c r="B63" s="13"/>
      <c r="C63" s="16"/>
      <c r="D63" s="5" t="s">
        <v>22</v>
      </c>
      <c r="E63" s="6">
        <f t="shared" si="97"/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</row>
    <row r="64" spans="1:17" ht="13.5" thickBot="1" x14ac:dyDescent="0.25">
      <c r="A64" s="17">
        <v>3.8</v>
      </c>
      <c r="B64" s="11" t="s">
        <v>41</v>
      </c>
      <c r="C64" s="11" t="s">
        <v>39</v>
      </c>
      <c r="D64" s="5" t="s">
        <v>3</v>
      </c>
      <c r="E64" s="6">
        <f t="shared" si="97"/>
        <v>94831.2</v>
      </c>
      <c r="F64" s="6">
        <f t="shared" ref="F64" si="98">F65+F66+F67+F68</f>
        <v>0</v>
      </c>
      <c r="G64" s="6">
        <f t="shared" ref="G64" si="99">G65+G66+G67+G68</f>
        <v>0</v>
      </c>
      <c r="H64" s="6">
        <f t="shared" ref="H64" si="100">H65+H66+H67+H68</f>
        <v>0</v>
      </c>
      <c r="I64" s="6">
        <f t="shared" ref="I64" si="101">I65+I66+I67+I68</f>
        <v>94831.2</v>
      </c>
      <c r="J64" s="6">
        <f t="shared" ref="J64" si="102">J65+J66+J67+J68</f>
        <v>0</v>
      </c>
      <c r="K64" s="6">
        <f t="shared" ref="K64" si="103">K65+K66+K67+K68</f>
        <v>0</v>
      </c>
      <c r="L64" s="6">
        <f t="shared" ref="L64" si="104">L65+L66+L67+L68</f>
        <v>0</v>
      </c>
      <c r="M64" s="6">
        <f t="shared" ref="M64" si="105">M65+M66+M67+M68</f>
        <v>0</v>
      </c>
      <c r="N64" s="6">
        <f t="shared" ref="N64" si="106">N65+N66+N67+N68</f>
        <v>0</v>
      </c>
      <c r="O64" s="6">
        <f t="shared" ref="O64" si="107">O65+O66+O67+O68</f>
        <v>0</v>
      </c>
      <c r="P64" s="6">
        <f t="shared" ref="P64" si="108">P65+P66+P67+P68</f>
        <v>0</v>
      </c>
      <c r="Q64" s="6">
        <f>Q65+Q66+Q67+Q68</f>
        <v>0</v>
      </c>
    </row>
    <row r="65" spans="1:17" ht="26.25" thickBot="1" x14ac:dyDescent="0.25">
      <c r="A65" s="18"/>
      <c r="B65" s="12"/>
      <c r="C65" s="12"/>
      <c r="D65" s="5" t="s">
        <v>19</v>
      </c>
      <c r="E65" s="6">
        <f t="shared" ref="E65:E69" si="109">F65+G65+H65+I65+J65+K65+L65+M65+N65+O65+P65+Q65</f>
        <v>0</v>
      </c>
      <c r="F65" s="6">
        <v>0</v>
      </c>
      <c r="G65" s="6">
        <v>0</v>
      </c>
      <c r="H65" s="6">
        <v>0</v>
      </c>
      <c r="I65" s="6">
        <v>0</v>
      </c>
      <c r="J65" s="6">
        <v>0</v>
      </c>
      <c r="K65" s="6">
        <v>0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  <c r="Q65" s="6">
        <v>0</v>
      </c>
    </row>
    <row r="66" spans="1:17" ht="39" thickBot="1" x14ac:dyDescent="0.25">
      <c r="A66" s="18"/>
      <c r="B66" s="12"/>
      <c r="C66" s="12"/>
      <c r="D66" s="5" t="s">
        <v>20</v>
      </c>
      <c r="E66" s="6">
        <f t="shared" si="109"/>
        <v>0</v>
      </c>
      <c r="F66" s="6">
        <v>0</v>
      </c>
      <c r="G66" s="6">
        <v>0</v>
      </c>
      <c r="H66" s="6">
        <v>0</v>
      </c>
      <c r="I66" s="6">
        <v>0</v>
      </c>
      <c r="J66" s="6">
        <v>0</v>
      </c>
      <c r="K66" s="6">
        <v>0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</row>
    <row r="67" spans="1:17" ht="26.25" thickBot="1" x14ac:dyDescent="0.25">
      <c r="A67" s="18"/>
      <c r="B67" s="12"/>
      <c r="C67" s="12"/>
      <c r="D67" s="5" t="s">
        <v>21</v>
      </c>
      <c r="E67" s="6">
        <f t="shared" si="109"/>
        <v>94831.2</v>
      </c>
      <c r="F67" s="6">
        <v>0</v>
      </c>
      <c r="G67" s="6">
        <v>0</v>
      </c>
      <c r="H67" s="6">
        <v>0</v>
      </c>
      <c r="I67" s="6">
        <v>94831.2</v>
      </c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</row>
    <row r="68" spans="1:17" ht="51.75" thickBot="1" x14ac:dyDescent="0.25">
      <c r="A68" s="19"/>
      <c r="B68" s="13"/>
      <c r="C68" s="13"/>
      <c r="D68" s="5" t="s">
        <v>22</v>
      </c>
      <c r="E68" s="6">
        <f t="shared" si="109"/>
        <v>0</v>
      </c>
      <c r="F68" s="6">
        <v>0</v>
      </c>
      <c r="G68" s="6">
        <v>0</v>
      </c>
      <c r="H68" s="6">
        <v>0</v>
      </c>
      <c r="I68" s="6">
        <v>0</v>
      </c>
      <c r="J68" s="6">
        <v>0</v>
      </c>
      <c r="K68" s="6">
        <v>0</v>
      </c>
      <c r="L68" s="6">
        <v>0</v>
      </c>
      <c r="M68" s="6">
        <v>0</v>
      </c>
      <c r="N68" s="6">
        <v>0</v>
      </c>
      <c r="O68" s="6">
        <v>0</v>
      </c>
      <c r="P68" s="6">
        <v>0</v>
      </c>
      <c r="Q68" s="6">
        <v>0</v>
      </c>
    </row>
    <row r="69" spans="1:17" ht="13.5" thickBot="1" x14ac:dyDescent="0.25">
      <c r="A69" s="20" t="s">
        <v>53</v>
      </c>
      <c r="B69" s="11" t="s">
        <v>42</v>
      </c>
      <c r="C69" s="11" t="s">
        <v>39</v>
      </c>
      <c r="D69" s="5" t="s">
        <v>3</v>
      </c>
      <c r="E69" s="6">
        <f t="shared" si="109"/>
        <v>430659.52</v>
      </c>
      <c r="F69" s="6">
        <f t="shared" ref="F69" si="110">F70+F71+F72+F73</f>
        <v>0</v>
      </c>
      <c r="G69" s="6">
        <f t="shared" ref="G69" si="111">G70+G71+G72+G73</f>
        <v>0</v>
      </c>
      <c r="H69" s="6">
        <f t="shared" ref="H69" si="112">H70+H71+H72+H73</f>
        <v>0</v>
      </c>
      <c r="I69" s="6">
        <f t="shared" ref="I69" si="113">I70+I71+I72+I73</f>
        <v>430659.52</v>
      </c>
      <c r="J69" s="6">
        <f t="shared" ref="J69" si="114">J70+J71+J72+J73</f>
        <v>0</v>
      </c>
      <c r="K69" s="6">
        <f t="shared" ref="K69" si="115">K70+K71+K72+K73</f>
        <v>0</v>
      </c>
      <c r="L69" s="6">
        <f t="shared" ref="L69" si="116">L70+L71+L72+L73</f>
        <v>0</v>
      </c>
      <c r="M69" s="6">
        <f t="shared" ref="M69" si="117">M70+M71+M72+M73</f>
        <v>0</v>
      </c>
      <c r="N69" s="6">
        <f t="shared" ref="N69" si="118">N70+N71+N72+N73</f>
        <v>0</v>
      </c>
      <c r="O69" s="6">
        <f t="shared" ref="O69" si="119">O70+O71+O72+O73</f>
        <v>0</v>
      </c>
      <c r="P69" s="6">
        <f t="shared" ref="P69" si="120">P70+P71+P72+P73</f>
        <v>0</v>
      </c>
      <c r="Q69" s="6">
        <f>Q70+Q71+Q72+Q73</f>
        <v>0</v>
      </c>
    </row>
    <row r="70" spans="1:17" ht="26.25" thickBot="1" x14ac:dyDescent="0.25">
      <c r="A70" s="12"/>
      <c r="B70" s="12"/>
      <c r="C70" s="12"/>
      <c r="D70" s="5" t="s">
        <v>19</v>
      </c>
      <c r="E70" s="6">
        <f t="shared" ref="E70:E74" si="121">F70+G70+H70+I70+J70+K70+L70+M70+N70+O70+P70+Q70</f>
        <v>0</v>
      </c>
      <c r="F70" s="6">
        <v>0</v>
      </c>
      <c r="G70" s="6">
        <v>0</v>
      </c>
      <c r="H70" s="6">
        <v>0</v>
      </c>
      <c r="I70" s="6">
        <v>0</v>
      </c>
      <c r="J70" s="6">
        <v>0</v>
      </c>
      <c r="K70" s="6">
        <v>0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</row>
    <row r="71" spans="1:17" ht="39" thickBot="1" x14ac:dyDescent="0.25">
      <c r="A71" s="12"/>
      <c r="B71" s="12"/>
      <c r="C71" s="12"/>
      <c r="D71" s="5" t="s">
        <v>20</v>
      </c>
      <c r="E71" s="6">
        <f t="shared" si="121"/>
        <v>0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6">
        <v>0</v>
      </c>
      <c r="M71" s="6">
        <v>0</v>
      </c>
      <c r="N71" s="6">
        <v>0</v>
      </c>
      <c r="O71" s="6">
        <v>0</v>
      </c>
      <c r="P71" s="6">
        <v>0</v>
      </c>
      <c r="Q71" s="6">
        <v>0</v>
      </c>
    </row>
    <row r="72" spans="1:17" ht="26.25" thickBot="1" x14ac:dyDescent="0.25">
      <c r="A72" s="12"/>
      <c r="B72" s="12"/>
      <c r="C72" s="12"/>
      <c r="D72" s="5" t="s">
        <v>21</v>
      </c>
      <c r="E72" s="6">
        <f t="shared" si="121"/>
        <v>430659.52</v>
      </c>
      <c r="F72" s="6">
        <v>0</v>
      </c>
      <c r="G72" s="6">
        <v>0</v>
      </c>
      <c r="H72" s="6">
        <v>0</v>
      </c>
      <c r="I72" s="6">
        <v>430659.52</v>
      </c>
      <c r="J72" s="6">
        <v>0</v>
      </c>
      <c r="K72" s="6">
        <v>0</v>
      </c>
      <c r="L72" s="6">
        <v>0</v>
      </c>
      <c r="M72" s="6">
        <v>0</v>
      </c>
      <c r="N72" s="6">
        <v>0</v>
      </c>
      <c r="O72" s="6">
        <v>0</v>
      </c>
      <c r="P72" s="6">
        <v>0</v>
      </c>
      <c r="Q72" s="6">
        <v>0</v>
      </c>
    </row>
    <row r="73" spans="1:17" ht="51.75" thickBot="1" x14ac:dyDescent="0.25">
      <c r="A73" s="13"/>
      <c r="B73" s="13"/>
      <c r="C73" s="13"/>
      <c r="D73" s="5" t="s">
        <v>22</v>
      </c>
      <c r="E73" s="6">
        <f t="shared" si="121"/>
        <v>0</v>
      </c>
      <c r="F73" s="6">
        <v>0</v>
      </c>
      <c r="G73" s="6">
        <v>0</v>
      </c>
      <c r="H73" s="6">
        <v>0</v>
      </c>
      <c r="I73" s="6">
        <v>0</v>
      </c>
      <c r="J73" s="6">
        <v>0</v>
      </c>
      <c r="K73" s="6">
        <v>0</v>
      </c>
      <c r="L73" s="6">
        <v>0</v>
      </c>
      <c r="M73" s="6">
        <v>0</v>
      </c>
      <c r="N73" s="6">
        <v>0</v>
      </c>
      <c r="O73" s="6">
        <v>0</v>
      </c>
      <c r="P73" s="6">
        <v>0</v>
      </c>
      <c r="Q73" s="6">
        <v>0</v>
      </c>
    </row>
    <row r="74" spans="1:17" ht="13.5" thickBot="1" x14ac:dyDescent="0.25">
      <c r="A74" s="11"/>
      <c r="B74" s="11" t="s">
        <v>43</v>
      </c>
      <c r="C74" s="14"/>
      <c r="D74" s="5" t="s">
        <v>3</v>
      </c>
      <c r="E74" s="6">
        <f t="shared" si="121"/>
        <v>23450173.140000001</v>
      </c>
      <c r="F74" s="6">
        <f t="shared" ref="F74" si="122">F75+F76+F77+F78</f>
        <v>4124773.6300000004</v>
      </c>
      <c r="G74" s="6">
        <f t="shared" ref="G74" si="123">G75+G76+G77+G78</f>
        <v>3360157.83</v>
      </c>
      <c r="H74" s="6">
        <f t="shared" ref="H74" si="124">H75+H76+H77+H78</f>
        <v>2682316.06</v>
      </c>
      <c r="I74" s="6">
        <f t="shared" ref="I74" si="125">I75+I76+I77+I78</f>
        <v>3254536.67</v>
      </c>
      <c r="J74" s="6">
        <f t="shared" ref="J74" si="126">J75+J76+J77+J78</f>
        <v>985425.78999999992</v>
      </c>
      <c r="K74" s="6">
        <f t="shared" ref="K74" si="127">K75+K76+K77+K78</f>
        <v>1667163.1600000001</v>
      </c>
      <c r="L74" s="6">
        <f t="shared" ref="L74" si="128">L75+L76+L77+L78</f>
        <v>1229300</v>
      </c>
      <c r="M74" s="6">
        <f t="shared" ref="M74" si="129">M75+M76+M77+M78</f>
        <v>1229300</v>
      </c>
      <c r="N74" s="6">
        <f t="shared" ref="N74" si="130">N75+N76+N77+N78</f>
        <v>1229300</v>
      </c>
      <c r="O74" s="6">
        <f t="shared" ref="O74" si="131">O75+O76+O77+O78</f>
        <v>1229300</v>
      </c>
      <c r="P74" s="6">
        <f t="shared" ref="P74" si="132">P75+P76+P77+P78</f>
        <v>1229300</v>
      </c>
      <c r="Q74" s="6">
        <f>Q75+Q76+Q77+Q78</f>
        <v>1229300</v>
      </c>
    </row>
    <row r="75" spans="1:17" ht="26.25" thickBot="1" x14ac:dyDescent="0.25">
      <c r="A75" s="12"/>
      <c r="B75" s="12"/>
      <c r="C75" s="15"/>
      <c r="D75" s="5" t="s">
        <v>19</v>
      </c>
      <c r="E75" s="6">
        <f t="shared" ref="E75:E84" si="133">F75+G75+H75+I75+J75+K75+L75+M75+N75+O75+P75+Q75</f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  <c r="Q75" s="6">
        <v>0</v>
      </c>
    </row>
    <row r="76" spans="1:17" ht="39" thickBot="1" x14ac:dyDescent="0.25">
      <c r="A76" s="12"/>
      <c r="B76" s="12"/>
      <c r="C76" s="15"/>
      <c r="D76" s="5" t="s">
        <v>20</v>
      </c>
      <c r="E76" s="6">
        <f t="shared" si="133"/>
        <v>0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</row>
    <row r="77" spans="1:17" ht="26.25" thickBot="1" x14ac:dyDescent="0.25">
      <c r="A77" s="12"/>
      <c r="B77" s="12"/>
      <c r="C77" s="15"/>
      <c r="D77" s="5" t="s">
        <v>21</v>
      </c>
      <c r="E77" s="6">
        <f t="shared" si="133"/>
        <v>23450173.140000001</v>
      </c>
      <c r="F77" s="6">
        <f>F14+F19+F24</f>
        <v>4124773.6300000004</v>
      </c>
      <c r="G77" s="6">
        <f t="shared" ref="G77:Q77" si="134">G14+G19+G24</f>
        <v>3360157.83</v>
      </c>
      <c r="H77" s="6">
        <f t="shared" si="134"/>
        <v>2682316.06</v>
      </c>
      <c r="I77" s="6">
        <f t="shared" si="134"/>
        <v>3254536.67</v>
      </c>
      <c r="J77" s="6">
        <f t="shared" si="134"/>
        <v>985425.78999999992</v>
      </c>
      <c r="K77" s="6">
        <f t="shared" si="134"/>
        <v>1667163.1600000001</v>
      </c>
      <c r="L77" s="6">
        <f t="shared" si="134"/>
        <v>1229300</v>
      </c>
      <c r="M77" s="6">
        <f t="shared" si="134"/>
        <v>1229300</v>
      </c>
      <c r="N77" s="6">
        <f t="shared" si="134"/>
        <v>1229300</v>
      </c>
      <c r="O77" s="6">
        <f t="shared" si="134"/>
        <v>1229300</v>
      </c>
      <c r="P77" s="6">
        <f t="shared" si="134"/>
        <v>1229300</v>
      </c>
      <c r="Q77" s="6">
        <f t="shared" si="134"/>
        <v>1229300</v>
      </c>
    </row>
    <row r="78" spans="1:17" ht="51.75" thickBot="1" x14ac:dyDescent="0.25">
      <c r="A78" s="13"/>
      <c r="B78" s="13"/>
      <c r="C78" s="16"/>
      <c r="D78" s="5" t="s">
        <v>22</v>
      </c>
      <c r="E78" s="6">
        <f t="shared" si="133"/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</row>
    <row r="79" spans="1:17" ht="13.5" thickBot="1" x14ac:dyDescent="0.25">
      <c r="A79" s="11"/>
      <c r="B79" s="11" t="s">
        <v>44</v>
      </c>
      <c r="C79" s="11"/>
      <c r="D79" s="5" t="s">
        <v>3</v>
      </c>
      <c r="E79" s="6">
        <f t="shared" si="133"/>
        <v>0</v>
      </c>
      <c r="F79" s="6">
        <f t="shared" ref="F79" si="135">F80+F81+F82+F83</f>
        <v>0</v>
      </c>
      <c r="G79" s="6">
        <f t="shared" ref="G79" si="136">G80+G81+G82+G83</f>
        <v>0</v>
      </c>
      <c r="H79" s="6">
        <f t="shared" ref="H79" si="137">H80+H81+H82+H83</f>
        <v>0</v>
      </c>
      <c r="I79" s="6">
        <f t="shared" ref="I79" si="138">I80+I81+I82+I83</f>
        <v>0</v>
      </c>
      <c r="J79" s="6">
        <f t="shared" ref="J79" si="139">J80+J81+J82+J83</f>
        <v>0</v>
      </c>
      <c r="K79" s="6">
        <f t="shared" ref="K79" si="140">K80+K81+K82+K83</f>
        <v>0</v>
      </c>
      <c r="L79" s="6">
        <f t="shared" ref="L79" si="141">L80+L81+L82+L83</f>
        <v>0</v>
      </c>
      <c r="M79" s="6">
        <f t="shared" ref="M79" si="142">M80+M81+M82+M83</f>
        <v>0</v>
      </c>
      <c r="N79" s="6">
        <f t="shared" ref="N79" si="143">N80+N81+N82+N83</f>
        <v>0</v>
      </c>
      <c r="O79" s="6">
        <f t="shared" ref="O79" si="144">O80+O81+O82+O83</f>
        <v>0</v>
      </c>
      <c r="P79" s="6">
        <f t="shared" ref="P79" si="145">P80+P81+P82+P83</f>
        <v>0</v>
      </c>
      <c r="Q79" s="6">
        <f>Q80+Q81+Q82+Q83</f>
        <v>0</v>
      </c>
    </row>
    <row r="80" spans="1:17" ht="26.25" thickBot="1" x14ac:dyDescent="0.25">
      <c r="A80" s="12"/>
      <c r="B80" s="12"/>
      <c r="C80" s="12"/>
      <c r="D80" s="5" t="s">
        <v>19</v>
      </c>
      <c r="E80" s="6">
        <f t="shared" si="133"/>
        <v>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</row>
    <row r="81" spans="1:17" ht="39" thickBot="1" x14ac:dyDescent="0.25">
      <c r="A81" s="12"/>
      <c r="B81" s="12"/>
      <c r="C81" s="12"/>
      <c r="D81" s="5" t="s">
        <v>20</v>
      </c>
      <c r="E81" s="6">
        <f t="shared" si="133"/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</row>
    <row r="82" spans="1:17" ht="26.25" thickBot="1" x14ac:dyDescent="0.25">
      <c r="A82" s="12"/>
      <c r="B82" s="12"/>
      <c r="C82" s="12"/>
      <c r="D82" s="5" t="s">
        <v>21</v>
      </c>
      <c r="E82" s="6">
        <f t="shared" si="133"/>
        <v>0</v>
      </c>
      <c r="F82" s="6">
        <v>0</v>
      </c>
      <c r="G82" s="6">
        <v>0</v>
      </c>
      <c r="H82" s="6">
        <v>0</v>
      </c>
      <c r="I82" s="6">
        <v>0</v>
      </c>
      <c r="J82" s="6">
        <v>0</v>
      </c>
      <c r="K82" s="6">
        <v>0</v>
      </c>
      <c r="L82" s="6">
        <v>0</v>
      </c>
      <c r="M82" s="6">
        <v>0</v>
      </c>
      <c r="N82" s="6">
        <v>0</v>
      </c>
      <c r="O82" s="6">
        <v>0</v>
      </c>
      <c r="P82" s="6">
        <v>0</v>
      </c>
      <c r="Q82" s="6">
        <v>0</v>
      </c>
    </row>
    <row r="83" spans="1:17" ht="51.75" thickBot="1" x14ac:dyDescent="0.25">
      <c r="A83" s="13"/>
      <c r="B83" s="13"/>
      <c r="C83" s="13"/>
      <c r="D83" s="5" t="s">
        <v>22</v>
      </c>
      <c r="E83" s="6">
        <f t="shared" si="133"/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</row>
    <row r="84" spans="1:17" ht="13.5" thickBot="1" x14ac:dyDescent="0.25">
      <c r="A84" s="11"/>
      <c r="B84" s="11"/>
      <c r="C84" s="11"/>
      <c r="D84" s="5" t="s">
        <v>3</v>
      </c>
      <c r="E84" s="6">
        <f t="shared" si="133"/>
        <v>0</v>
      </c>
      <c r="F84" s="6">
        <f t="shared" ref="F84" si="146">F85+F86+F87+F88</f>
        <v>0</v>
      </c>
      <c r="G84" s="6">
        <f t="shared" ref="G84" si="147">G85+G86+G87+G88</f>
        <v>0</v>
      </c>
      <c r="H84" s="6">
        <f t="shared" ref="H84" si="148">H85+H86+H87+H88</f>
        <v>0</v>
      </c>
      <c r="I84" s="6">
        <f t="shared" ref="I84" si="149">I85+I86+I87+I88</f>
        <v>0</v>
      </c>
      <c r="J84" s="6">
        <f t="shared" ref="J84" si="150">J85+J86+J87+J88</f>
        <v>0</v>
      </c>
      <c r="K84" s="6">
        <f t="shared" ref="K84" si="151">K85+K86+K87+K88</f>
        <v>0</v>
      </c>
      <c r="L84" s="6">
        <f t="shared" ref="L84" si="152">L85+L86+L87+L88</f>
        <v>0</v>
      </c>
      <c r="M84" s="6">
        <f t="shared" ref="M84" si="153">M85+M86+M87+M88</f>
        <v>0</v>
      </c>
      <c r="N84" s="6">
        <f t="shared" ref="N84" si="154">N85+N86+N87+N88</f>
        <v>0</v>
      </c>
      <c r="O84" s="6">
        <f t="shared" ref="O84" si="155">O85+O86+O87+O88</f>
        <v>0</v>
      </c>
      <c r="P84" s="6">
        <f t="shared" ref="P84" si="156">P85+P86+P87+P88</f>
        <v>0</v>
      </c>
      <c r="Q84" s="6">
        <f>Q85+Q86+Q87+Q88</f>
        <v>0</v>
      </c>
    </row>
    <row r="85" spans="1:17" ht="26.25" thickBot="1" x14ac:dyDescent="0.25">
      <c r="A85" s="12"/>
      <c r="B85" s="12"/>
      <c r="C85" s="12"/>
      <c r="D85" s="5" t="s">
        <v>19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</row>
    <row r="86" spans="1:17" ht="39" thickBot="1" x14ac:dyDescent="0.25">
      <c r="A86" s="12"/>
      <c r="B86" s="12"/>
      <c r="C86" s="12"/>
      <c r="D86" s="5" t="s">
        <v>20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</row>
    <row r="87" spans="1:17" ht="26.25" thickBot="1" x14ac:dyDescent="0.25">
      <c r="A87" s="12"/>
      <c r="B87" s="12"/>
      <c r="C87" s="12"/>
      <c r="D87" s="5" t="s">
        <v>21</v>
      </c>
      <c r="E87" s="6">
        <f t="shared" ref="E87" si="157">F87+G87+H87+I87+J87+K87+L87+M87+N87+O87+P87+Q87</f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</row>
    <row r="88" spans="1:17" ht="51.75" thickBot="1" x14ac:dyDescent="0.25">
      <c r="A88" s="13"/>
      <c r="B88" s="13"/>
      <c r="C88" s="13"/>
      <c r="D88" s="5" t="s">
        <v>22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</row>
    <row r="89" spans="1:17" ht="13.5" thickBot="1" x14ac:dyDescent="0.25">
      <c r="A89" s="11"/>
      <c r="B89" s="11" t="s">
        <v>45</v>
      </c>
      <c r="C89" s="11"/>
      <c r="D89" s="5" t="s">
        <v>3</v>
      </c>
      <c r="E89" s="6">
        <f t="shared" ref="E89" si="158">F89+G89+H89+I89+J89+K89+L89+M89+N89+O89+P89+Q89</f>
        <v>23450173.140000001</v>
      </c>
      <c r="F89" s="6">
        <f t="shared" ref="F89" si="159">F90+F91+F92+F93</f>
        <v>4124773.6300000004</v>
      </c>
      <c r="G89" s="6">
        <f t="shared" ref="G89" si="160">G90+G91+G92+G93</f>
        <v>3360157.83</v>
      </c>
      <c r="H89" s="6">
        <f t="shared" ref="H89" si="161">H90+H91+H92+H93</f>
        <v>2682316.06</v>
      </c>
      <c r="I89" s="6">
        <f t="shared" ref="I89" si="162">I90+I91+I92+I93</f>
        <v>3254536.67</v>
      </c>
      <c r="J89" s="6">
        <f t="shared" ref="J89" si="163">J90+J91+J92+J93</f>
        <v>985425.78999999992</v>
      </c>
      <c r="K89" s="6">
        <f t="shared" ref="K89" si="164">K90+K91+K92+K93</f>
        <v>1667163.1600000001</v>
      </c>
      <c r="L89" s="6">
        <f t="shared" ref="L89" si="165">L90+L91+L92+L93</f>
        <v>1229300</v>
      </c>
      <c r="M89" s="6">
        <f t="shared" ref="M89" si="166">M90+M91+M92+M93</f>
        <v>1229300</v>
      </c>
      <c r="N89" s="6">
        <f t="shared" ref="N89" si="167">N90+N91+N92+N93</f>
        <v>1229300</v>
      </c>
      <c r="O89" s="6">
        <f t="shared" ref="O89" si="168">O90+O91+O92+O93</f>
        <v>1229300</v>
      </c>
      <c r="P89" s="6">
        <f t="shared" ref="P89" si="169">P90+P91+P92+P93</f>
        <v>1229300</v>
      </c>
      <c r="Q89" s="6">
        <f>Q90+Q91+Q92+Q93</f>
        <v>1229300</v>
      </c>
    </row>
    <row r="90" spans="1:17" ht="26.25" thickBot="1" x14ac:dyDescent="0.25">
      <c r="A90" s="12"/>
      <c r="B90" s="12"/>
      <c r="C90" s="12"/>
      <c r="D90" s="5" t="s">
        <v>19</v>
      </c>
      <c r="E90" s="6">
        <v>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  <c r="L90" s="6">
        <v>0</v>
      </c>
      <c r="M90" s="6">
        <v>0</v>
      </c>
      <c r="N90" s="6">
        <v>0</v>
      </c>
      <c r="O90" s="6">
        <v>0</v>
      </c>
      <c r="P90" s="6">
        <v>0</v>
      </c>
      <c r="Q90" s="6">
        <v>0</v>
      </c>
    </row>
    <row r="91" spans="1:17" ht="39" thickBot="1" x14ac:dyDescent="0.25">
      <c r="A91" s="12"/>
      <c r="B91" s="12"/>
      <c r="C91" s="12"/>
      <c r="D91" s="5" t="s">
        <v>20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  <c r="Q91" s="6">
        <v>0</v>
      </c>
    </row>
    <row r="92" spans="1:17" ht="26.25" thickBot="1" x14ac:dyDescent="0.25">
      <c r="A92" s="12"/>
      <c r="B92" s="12"/>
      <c r="C92" s="12"/>
      <c r="D92" s="5" t="s">
        <v>21</v>
      </c>
      <c r="E92" s="6">
        <f t="shared" ref="E92" si="170">F92+G92+H92+I92+J92+K92+L92+M92+N92+O92+P92+Q92</f>
        <v>23450173.140000001</v>
      </c>
      <c r="F92" s="6">
        <f>F77</f>
        <v>4124773.6300000004</v>
      </c>
      <c r="G92" s="6">
        <f t="shared" ref="G92:Q92" si="171">G77</f>
        <v>3360157.83</v>
      </c>
      <c r="H92" s="6">
        <f t="shared" si="171"/>
        <v>2682316.06</v>
      </c>
      <c r="I92" s="6">
        <f t="shared" si="171"/>
        <v>3254536.67</v>
      </c>
      <c r="J92" s="6">
        <f t="shared" si="171"/>
        <v>985425.78999999992</v>
      </c>
      <c r="K92" s="6">
        <f t="shared" si="171"/>
        <v>1667163.1600000001</v>
      </c>
      <c r="L92" s="6">
        <f t="shared" si="171"/>
        <v>1229300</v>
      </c>
      <c r="M92" s="6">
        <f t="shared" si="171"/>
        <v>1229300</v>
      </c>
      <c r="N92" s="6">
        <f t="shared" si="171"/>
        <v>1229300</v>
      </c>
      <c r="O92" s="6">
        <f t="shared" si="171"/>
        <v>1229300</v>
      </c>
      <c r="P92" s="6">
        <f t="shared" si="171"/>
        <v>1229300</v>
      </c>
      <c r="Q92" s="6">
        <f t="shared" si="171"/>
        <v>1229300</v>
      </c>
    </row>
    <row r="93" spans="1:17" ht="51.75" thickBot="1" x14ac:dyDescent="0.25">
      <c r="A93" s="13"/>
      <c r="B93" s="13"/>
      <c r="C93" s="13"/>
      <c r="D93" s="5" t="s">
        <v>22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</row>
    <row r="94" spans="1:17" ht="13.5" thickBot="1" x14ac:dyDescent="0.25">
      <c r="A94" s="7"/>
      <c r="B94" s="8" t="s">
        <v>46</v>
      </c>
      <c r="C94" s="8"/>
      <c r="D94" s="5"/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</row>
    <row r="95" spans="1:17" ht="13.5" thickBot="1" x14ac:dyDescent="0.25">
      <c r="A95" s="11"/>
      <c r="B95" s="11" t="s">
        <v>18</v>
      </c>
      <c r="C95" s="11"/>
      <c r="D95" s="5" t="s">
        <v>3</v>
      </c>
      <c r="E95" s="6">
        <f t="shared" ref="E95" si="172">F95+G95+H95+I95+J95+K95+L95+M95+N95+O95+P95+Q95</f>
        <v>21232584.949999999</v>
      </c>
      <c r="F95" s="6">
        <f t="shared" ref="F95" si="173">F96+F97+F98+F99</f>
        <v>3838088.1100000003</v>
      </c>
      <c r="G95" s="6">
        <f t="shared" ref="G95" si="174">G96+G97+G98+G99</f>
        <v>2676102.7799999998</v>
      </c>
      <c r="H95" s="6">
        <f t="shared" ref="H95" si="175">H96+H97+H98+H99</f>
        <v>2338277.16</v>
      </c>
      <c r="I95" s="6">
        <f t="shared" ref="I95" si="176">I96+I97+I98+I99</f>
        <v>2351727.9500000002</v>
      </c>
      <c r="J95" s="6">
        <f t="shared" ref="J95" si="177">J96+J97+J98+J99</f>
        <v>985425.78999999992</v>
      </c>
      <c r="K95" s="6">
        <f t="shared" ref="K95" si="178">K96+K97+K98+K99</f>
        <v>1667163.1600000001</v>
      </c>
      <c r="L95" s="6">
        <f t="shared" ref="L95" si="179">L96+L97+L98+L99</f>
        <v>1229300</v>
      </c>
      <c r="M95" s="6">
        <f t="shared" ref="M95" si="180">M96+M97+M98+M99</f>
        <v>1229300</v>
      </c>
      <c r="N95" s="6">
        <f t="shared" ref="N95" si="181">N96+N97+N98+N99</f>
        <v>1229300</v>
      </c>
      <c r="O95" s="6">
        <f t="shared" ref="O95" si="182">O96+O97+O98+O99</f>
        <v>1229300</v>
      </c>
      <c r="P95" s="6">
        <f t="shared" ref="P95" si="183">P96+P97+P98+P99</f>
        <v>1229300</v>
      </c>
      <c r="Q95" s="6">
        <f>Q96+Q97+Q98+Q99</f>
        <v>1229300</v>
      </c>
    </row>
    <row r="96" spans="1:17" ht="26.25" thickBot="1" x14ac:dyDescent="0.25">
      <c r="A96" s="12"/>
      <c r="B96" s="12"/>
      <c r="C96" s="12"/>
      <c r="D96" s="5" t="s">
        <v>19</v>
      </c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</row>
    <row r="97" spans="1:17" ht="39" thickBot="1" x14ac:dyDescent="0.25">
      <c r="A97" s="12"/>
      <c r="B97" s="12"/>
      <c r="C97" s="12"/>
      <c r="D97" s="5" t="s">
        <v>20</v>
      </c>
      <c r="E97" s="6">
        <v>0</v>
      </c>
      <c r="F97" s="6">
        <v>0</v>
      </c>
      <c r="G97" s="6">
        <v>0</v>
      </c>
      <c r="H97" s="6">
        <v>0</v>
      </c>
      <c r="I97" s="6">
        <v>0</v>
      </c>
      <c r="J97" s="6">
        <v>0</v>
      </c>
      <c r="K97" s="6">
        <v>0</v>
      </c>
      <c r="L97" s="6">
        <v>0</v>
      </c>
      <c r="M97" s="6">
        <v>0</v>
      </c>
      <c r="N97" s="6">
        <v>0</v>
      </c>
      <c r="O97" s="6">
        <v>0</v>
      </c>
      <c r="P97" s="6">
        <v>0</v>
      </c>
      <c r="Q97" s="6">
        <v>0</v>
      </c>
    </row>
    <row r="98" spans="1:17" ht="26.25" thickBot="1" x14ac:dyDescent="0.25">
      <c r="A98" s="12"/>
      <c r="B98" s="12"/>
      <c r="C98" s="12"/>
      <c r="D98" s="5" t="s">
        <v>21</v>
      </c>
      <c r="E98" s="6">
        <f t="shared" ref="E98" si="184">F98+G98+H98+I98+J98+K98+L98+M98+N98+O98+P98+Q98</f>
        <v>21232584.949999999</v>
      </c>
      <c r="F98" s="6">
        <f>F17+F22</f>
        <v>3838088.1100000003</v>
      </c>
      <c r="G98" s="6">
        <f t="shared" ref="G98:Q98" si="185">G17+G22</f>
        <v>2676102.7799999998</v>
      </c>
      <c r="H98" s="6">
        <f t="shared" si="185"/>
        <v>2338277.16</v>
      </c>
      <c r="I98" s="6">
        <v>2351727.9500000002</v>
      </c>
      <c r="J98" s="6">
        <f t="shared" si="185"/>
        <v>985425.78999999992</v>
      </c>
      <c r="K98" s="6">
        <f t="shared" si="185"/>
        <v>1667163.1600000001</v>
      </c>
      <c r="L98" s="6">
        <f t="shared" si="185"/>
        <v>1229300</v>
      </c>
      <c r="M98" s="6">
        <f t="shared" si="185"/>
        <v>1229300</v>
      </c>
      <c r="N98" s="6">
        <f t="shared" si="185"/>
        <v>1229300</v>
      </c>
      <c r="O98" s="6">
        <f t="shared" si="185"/>
        <v>1229300</v>
      </c>
      <c r="P98" s="6">
        <f t="shared" si="185"/>
        <v>1229300</v>
      </c>
      <c r="Q98" s="6">
        <f t="shared" si="185"/>
        <v>1229300</v>
      </c>
    </row>
    <row r="99" spans="1:17" ht="51.75" thickBot="1" x14ac:dyDescent="0.25">
      <c r="A99" s="13"/>
      <c r="B99" s="13"/>
      <c r="C99" s="13"/>
      <c r="D99" s="5" t="s">
        <v>22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</row>
    <row r="100" spans="1:17" ht="13.5" thickBot="1" x14ac:dyDescent="0.25">
      <c r="A100" s="11"/>
      <c r="B100" s="11" t="s">
        <v>47</v>
      </c>
      <c r="C100" s="11"/>
      <c r="D100" s="5" t="s">
        <v>3</v>
      </c>
      <c r="E100" s="6">
        <f>F100+G100+H100+I100+J100+K100+L100+M100+N100+O100+P100+Q100</f>
        <v>2217588.1900000004</v>
      </c>
      <c r="F100" s="6">
        <f t="shared" ref="F100" si="186">F101+F102+F103+F104</f>
        <v>286685.52</v>
      </c>
      <c r="G100" s="6">
        <f t="shared" ref="G100" si="187">G101+G102+G103+G104</f>
        <v>684055.05</v>
      </c>
      <c r="H100" s="6">
        <f t="shared" ref="H100" si="188">H101+H102+H103+H104</f>
        <v>344038.9</v>
      </c>
      <c r="I100" s="6">
        <f t="shared" ref="I100" si="189">I101+I102+I103+I104</f>
        <v>902808.72</v>
      </c>
      <c r="J100" s="6">
        <f t="shared" ref="J100" si="190">J101+J102+J103+J104</f>
        <v>0</v>
      </c>
      <c r="K100" s="6">
        <f t="shared" ref="K100" si="191">K101+K102+K103+K104</f>
        <v>0</v>
      </c>
      <c r="L100" s="6">
        <f t="shared" ref="L100" si="192">L101+L102+L103+L104</f>
        <v>0</v>
      </c>
      <c r="M100" s="6">
        <f t="shared" ref="M100" si="193">M101+M102+M103+M104</f>
        <v>0</v>
      </c>
      <c r="N100" s="6">
        <f t="shared" ref="N100" si="194">N101+N102+N103+N104</f>
        <v>0</v>
      </c>
      <c r="O100" s="6">
        <f t="shared" ref="O100" si="195">O101+O102+O103+O104</f>
        <v>0</v>
      </c>
      <c r="P100" s="6">
        <f t="shared" ref="P100" si="196">P101+P102+P103+P104</f>
        <v>0</v>
      </c>
      <c r="Q100" s="6">
        <f>Q101+Q102+Q103+Q104</f>
        <v>0</v>
      </c>
    </row>
    <row r="101" spans="1:17" ht="26.25" thickBot="1" x14ac:dyDescent="0.25">
      <c r="A101" s="12"/>
      <c r="B101" s="12"/>
      <c r="C101" s="12"/>
      <c r="D101" s="5" t="s">
        <v>19</v>
      </c>
      <c r="E101" s="6">
        <f t="shared" ref="E101:E104" si="197">F101+G101+H101+I101+J101+K101+L101+M101+N101+O101+P101+Q101</f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</row>
    <row r="102" spans="1:17" ht="39" thickBot="1" x14ac:dyDescent="0.25">
      <c r="A102" s="12"/>
      <c r="B102" s="12"/>
      <c r="C102" s="12"/>
      <c r="D102" s="5" t="s">
        <v>20</v>
      </c>
      <c r="E102" s="6">
        <f t="shared" si="197"/>
        <v>0</v>
      </c>
      <c r="F102" s="6">
        <v>0</v>
      </c>
      <c r="G102" s="6">
        <v>0</v>
      </c>
      <c r="H102" s="6">
        <v>0</v>
      </c>
      <c r="I102" s="6">
        <v>0</v>
      </c>
      <c r="J102" s="6">
        <v>0</v>
      </c>
      <c r="K102" s="6">
        <v>0</v>
      </c>
      <c r="L102" s="6">
        <v>0</v>
      </c>
      <c r="M102" s="6">
        <v>0</v>
      </c>
      <c r="N102" s="6">
        <v>0</v>
      </c>
      <c r="O102" s="6">
        <v>0</v>
      </c>
      <c r="P102" s="6">
        <v>0</v>
      </c>
      <c r="Q102" s="6">
        <v>0</v>
      </c>
    </row>
    <row r="103" spans="1:17" ht="26.25" thickBot="1" x14ac:dyDescent="0.25">
      <c r="A103" s="12"/>
      <c r="B103" s="12"/>
      <c r="C103" s="12"/>
      <c r="D103" s="5" t="s">
        <v>21</v>
      </c>
      <c r="E103" s="6">
        <f t="shared" si="197"/>
        <v>2217588.1900000004</v>
      </c>
      <c r="F103" s="6">
        <f>F27</f>
        <v>286685.52</v>
      </c>
      <c r="G103" s="6">
        <f t="shared" ref="G103:Q103" si="198">G27</f>
        <v>684055.05</v>
      </c>
      <c r="H103" s="6">
        <f t="shared" si="198"/>
        <v>344038.9</v>
      </c>
      <c r="I103" s="6">
        <v>902808.72</v>
      </c>
      <c r="J103" s="6">
        <f t="shared" si="198"/>
        <v>0</v>
      </c>
      <c r="K103" s="6">
        <f t="shared" si="198"/>
        <v>0</v>
      </c>
      <c r="L103" s="6">
        <f t="shared" si="198"/>
        <v>0</v>
      </c>
      <c r="M103" s="6">
        <f t="shared" si="198"/>
        <v>0</v>
      </c>
      <c r="N103" s="6">
        <f t="shared" si="198"/>
        <v>0</v>
      </c>
      <c r="O103" s="6">
        <f t="shared" si="198"/>
        <v>0</v>
      </c>
      <c r="P103" s="6">
        <f t="shared" si="198"/>
        <v>0</v>
      </c>
      <c r="Q103" s="6">
        <f t="shared" si="198"/>
        <v>0</v>
      </c>
    </row>
    <row r="104" spans="1:17" ht="51.75" thickBot="1" x14ac:dyDescent="0.25">
      <c r="A104" s="13"/>
      <c r="B104" s="13"/>
      <c r="C104" s="13"/>
      <c r="D104" s="5" t="s">
        <v>22</v>
      </c>
      <c r="E104" s="6">
        <f t="shared" si="197"/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</row>
  </sheetData>
  <mergeCells count="61">
    <mergeCell ref="A10:A12"/>
    <mergeCell ref="B10:B12"/>
    <mergeCell ref="C10:C12"/>
    <mergeCell ref="D10:D12"/>
    <mergeCell ref="E10:Q10"/>
    <mergeCell ref="E11:E12"/>
    <mergeCell ref="F11:Q11"/>
    <mergeCell ref="A14:A18"/>
    <mergeCell ref="B14:B18"/>
    <mergeCell ref="C14:C18"/>
    <mergeCell ref="A19:A23"/>
    <mergeCell ref="B19:B23"/>
    <mergeCell ref="C19:C23"/>
    <mergeCell ref="A24:A28"/>
    <mergeCell ref="B24:B28"/>
    <mergeCell ref="C24:C28"/>
    <mergeCell ref="A29:A33"/>
    <mergeCell ref="B29:B33"/>
    <mergeCell ref="C29:C33"/>
    <mergeCell ref="A34:A38"/>
    <mergeCell ref="B34:B38"/>
    <mergeCell ref="C34:C38"/>
    <mergeCell ref="A39:A43"/>
    <mergeCell ref="B39:B43"/>
    <mergeCell ref="C39:C43"/>
    <mergeCell ref="A44:A48"/>
    <mergeCell ref="B44:B48"/>
    <mergeCell ref="C44:C48"/>
    <mergeCell ref="A49:A53"/>
    <mergeCell ref="B49:B53"/>
    <mergeCell ref="C49:C53"/>
    <mergeCell ref="A54:A58"/>
    <mergeCell ref="B54:B58"/>
    <mergeCell ref="C54:C58"/>
    <mergeCell ref="A59:A63"/>
    <mergeCell ref="B59:B63"/>
    <mergeCell ref="C59:C63"/>
    <mergeCell ref="A64:A68"/>
    <mergeCell ref="B64:B68"/>
    <mergeCell ref="C64:C68"/>
    <mergeCell ref="A69:A73"/>
    <mergeCell ref="B69:B73"/>
    <mergeCell ref="C69:C73"/>
    <mergeCell ref="A74:A78"/>
    <mergeCell ref="B74:B78"/>
    <mergeCell ref="C74:C78"/>
    <mergeCell ref="A79:A83"/>
    <mergeCell ref="B79:B83"/>
    <mergeCell ref="C79:C83"/>
    <mergeCell ref="A84:A88"/>
    <mergeCell ref="B84:B88"/>
    <mergeCell ref="C84:C88"/>
    <mergeCell ref="A89:A93"/>
    <mergeCell ref="B89:B93"/>
    <mergeCell ref="C89:C93"/>
    <mergeCell ref="A95:A99"/>
    <mergeCell ref="B95:B99"/>
    <mergeCell ref="C95:C99"/>
    <mergeCell ref="A100:A104"/>
    <mergeCell ref="B100:B104"/>
    <mergeCell ref="C100:C104"/>
  </mergeCells>
  <pageMargins left="0.70866141732283472" right="0.70866141732283472" top="0.74803149606299213" bottom="0.74803149606299213" header="0.31496062992125984" footer="0.31496062992125984"/>
  <pageSetup paperSize="9" scale="55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ПРОГРАММА</vt:lpstr>
      <vt:lpstr>ПРОГРАММА!Область_печати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2023-02-15T13:01:07Z</dcterms:modified>
</cp:coreProperties>
</file>