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45"/>
  </bookViews>
  <sheets>
    <sheet name="таб 2" sheetId="1" r:id="rId1"/>
  </sheets>
  <definedNames>
    <definedName name="_xlnm.Print_Titles" localSheetId="0">'таб 2'!$6:$9</definedName>
  </definedNames>
  <calcPr calcId="144525"/>
</workbook>
</file>

<file path=xl/calcChain.xml><?xml version="1.0" encoding="utf-8"?>
<calcChain xmlns="http://schemas.openxmlformats.org/spreadsheetml/2006/main">
  <c r="Q40" i="1" l="1"/>
  <c r="P40" i="1"/>
  <c r="O40" i="1"/>
  <c r="N40" i="1"/>
  <c r="M40" i="1"/>
  <c r="L40" i="1"/>
  <c r="K40" i="1"/>
  <c r="J40" i="1"/>
  <c r="I40" i="1"/>
  <c r="H40" i="1"/>
  <c r="G40" i="1"/>
  <c r="F40" i="1"/>
  <c r="E40" i="1"/>
  <c r="I15" i="1" l="1"/>
  <c r="E37" i="1"/>
  <c r="E29" i="1"/>
  <c r="E27" i="1"/>
  <c r="E26" i="1"/>
  <c r="L18" i="1" l="1"/>
  <c r="I18" i="1"/>
  <c r="K20" i="1"/>
  <c r="K15" i="1" s="1"/>
  <c r="K18" i="1"/>
  <c r="H23" i="1" l="1"/>
  <c r="E18" i="1" l="1"/>
  <c r="H20" i="1" l="1"/>
  <c r="H39" i="1" l="1"/>
  <c r="H36" i="1" s="1"/>
  <c r="E13" i="1"/>
  <c r="Q42" i="1" l="1"/>
  <c r="Q23" i="1"/>
  <c r="Q20" i="1" s="1"/>
  <c r="Q15" i="1"/>
  <c r="Q10" i="1"/>
  <c r="P42" i="1"/>
  <c r="P23" i="1"/>
  <c r="P20" i="1" s="1"/>
  <c r="P15" i="1"/>
  <c r="P10" i="1"/>
  <c r="O42" i="1"/>
  <c r="O23" i="1"/>
  <c r="O20" i="1" s="1"/>
  <c r="O15" i="1"/>
  <c r="O10" i="1"/>
  <c r="N42" i="1"/>
  <c r="N23" i="1"/>
  <c r="N20" i="1" s="1"/>
  <c r="N15" i="1"/>
  <c r="N10" i="1"/>
  <c r="M45" i="1"/>
  <c r="M42" i="1"/>
  <c r="M23" i="1"/>
  <c r="M20" i="1" s="1"/>
  <c r="M15" i="1"/>
  <c r="M10" i="1"/>
  <c r="H15" i="1"/>
  <c r="M43" i="1" l="1"/>
  <c r="O43" i="1"/>
  <c r="Q45" i="1"/>
  <c r="M39" i="1"/>
  <c r="M36" i="1" s="1"/>
  <c r="O45" i="1"/>
  <c r="O39" i="1"/>
  <c r="O36" i="1" s="1"/>
  <c r="P45" i="1"/>
  <c r="N45" i="1"/>
  <c r="Q43" i="1"/>
  <c r="Q39" i="1"/>
  <c r="Q36" i="1" s="1"/>
  <c r="N43" i="1"/>
  <c r="N39" i="1"/>
  <c r="N36" i="1" s="1"/>
  <c r="P43" i="1"/>
  <c r="P39" i="1"/>
  <c r="P36" i="1" s="1"/>
  <c r="G15" i="1"/>
  <c r="G10" i="1"/>
  <c r="F10" i="1" l="1"/>
  <c r="E19" i="1" l="1"/>
  <c r="E17" i="1"/>
  <c r="E16" i="1"/>
  <c r="E12" i="1"/>
  <c r="E14" i="1"/>
  <c r="E11" i="1"/>
  <c r="F15" i="1"/>
  <c r="E10" i="1" l="1"/>
  <c r="E15" i="1"/>
  <c r="E24" i="1"/>
  <c r="L45" i="1"/>
  <c r="K45" i="1"/>
  <c r="J45" i="1"/>
  <c r="I45" i="1"/>
  <c r="H45" i="1"/>
  <c r="G45" i="1"/>
  <c r="F45" i="1"/>
  <c r="K42" i="1"/>
  <c r="J42" i="1"/>
  <c r="I42" i="1"/>
  <c r="H42" i="1"/>
  <c r="G42" i="1"/>
  <c r="F42" i="1"/>
  <c r="E22" i="1"/>
  <c r="E21" i="1"/>
  <c r="J39" i="1"/>
  <c r="F23" i="1"/>
  <c r="G23" i="1"/>
  <c r="G39" i="1" s="1"/>
  <c r="G36" i="1" s="1"/>
  <c r="H10" i="1"/>
  <c r="E23" i="1" l="1"/>
  <c r="F39" i="1"/>
  <c r="F36" i="1" s="1"/>
  <c r="K43" i="1"/>
  <c r="G43" i="1"/>
  <c r="L42" i="1"/>
  <c r="L20" i="1"/>
  <c r="F20" i="1"/>
  <c r="G20" i="1"/>
  <c r="H43" i="1"/>
  <c r="L43" i="1"/>
  <c r="I43" i="1"/>
  <c r="F43" i="1"/>
  <c r="J43" i="1"/>
  <c r="E20" i="1" l="1"/>
  <c r="L15" i="1"/>
  <c r="E45" i="1"/>
  <c r="E42" i="1"/>
  <c r="E43" i="1" l="1"/>
  <c r="E39" i="1" l="1"/>
  <c r="E36" i="1" s="1"/>
  <c r="E33" i="1" s="1"/>
  <c r="E30" i="1" l="1"/>
  <c r="E38" i="1"/>
</calcChain>
</file>

<file path=xl/sharedStrings.xml><?xml version="1.0" encoding="utf-8"?>
<sst xmlns="http://schemas.openxmlformats.org/spreadsheetml/2006/main" count="68" uniqueCount="36">
  <si>
    <t>Источники финансирования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</si>
  <si>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</si>
  <si>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</si>
  <si>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</si>
  <si>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</si>
  <si>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</si>
  <si>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</si>
  <si>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</si>
  <si>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</si>
  <si>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</si>
  <si>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</si>
  <si>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</si>
  <si>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</si>
  <si>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</si>
  <si>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</si>
  <si>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</si>
  <si>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</si>
  <si>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</si>
  <si>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</si>
  <si>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</si>
  <si>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</si>
  <si>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</si>
  <si>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</si>
  <si>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</si>
  <si>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</si>
  <si>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</si>
  <si>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</si>
  <si>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</si>
  <si>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</si>
  <si>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</si>
  <si>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3</t>
  </si>
  <si>
    <t>Всего по муниципальной  программе:</t>
  </si>
  <si>
    <t xml:space="preserve">Инвестиции в объекты муниципальной собственности </t>
  </si>
  <si>
    <t>Номер структурного элемента (основного мероприятия)</t>
  </si>
  <si>
    <t>Финансовые затраты на реализацию  (рублей)</t>
  </si>
  <si>
    <t xml:space="preserve">Приложение 
к постановлению администрации города Покачи 
от 28.10.2022  № 1132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</si>
</sst>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4" fontId="1" fillId="0" borderId="0" xfId="0" applyNumberFormat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4" fillId="0" borderId="0" xfId="0" applyFont="1"/>
    <xf numFmtId="164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zoomScale="75" zoomScaleNormal="75" workbookViewId="0">
      <selection activeCell="A2" sqref="A2:Q2"/>
    </sheetView>
  </sheetViews>
  <sheetFormatPr defaultRowHeight="15.75" x14ac:dyDescent="0.25"/>
  <cols>
    <col min="1" max="1" width="9.425781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10" customWidth="1"/>
    <col min="10" max="10" width="15.140625" style="10" customWidth="1"/>
    <col min="11" max="11" width="14.140625" style="10" customWidth="1"/>
    <col min="12" max="12" width="14" style="10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12"/>
      <c r="S1" s="12"/>
      <c r="T1" s="12"/>
      <c r="U1" s="12"/>
    </row>
    <row r="2" spans="1:21" ht="63.75" customHeight="1" x14ac:dyDescent="0.25">
      <c r="A2" s="47" t="s">
        <v>35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12"/>
      <c r="S2" s="12"/>
      <c r="T2" s="12"/>
      <c r="U2" s="12"/>
    </row>
    <row r="3" spans="1:2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2"/>
      <c r="S3" s="12"/>
      <c r="T3" s="12"/>
      <c r="U3" s="12"/>
    </row>
    <row r="4" spans="1:21" x14ac:dyDescent="0.25">
      <c r="E4" s="7"/>
      <c r="F4" s="7"/>
      <c r="G4" s="7"/>
      <c r="H4" s="11"/>
      <c r="I4" s="17"/>
      <c r="J4" s="17"/>
      <c r="K4" s="17"/>
      <c r="L4" s="36" t="s">
        <v>10</v>
      </c>
      <c r="M4" s="36"/>
      <c r="N4" s="36"/>
      <c r="O4" s="36"/>
      <c r="P4" s="36"/>
      <c r="Q4" s="36"/>
      <c r="R4" s="12"/>
      <c r="S4" s="12"/>
      <c r="T4" s="12"/>
      <c r="U4" s="12"/>
    </row>
    <row r="5" spans="1:21" x14ac:dyDescent="0.25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13"/>
      <c r="S5" s="13"/>
      <c r="T5" s="13"/>
      <c r="U5" s="13"/>
    </row>
    <row r="6" spans="1:21" ht="30.75" customHeight="1" x14ac:dyDescent="0.25">
      <c r="A6" s="41" t="s">
        <v>33</v>
      </c>
      <c r="B6" s="41" t="s">
        <v>5</v>
      </c>
      <c r="C6" s="41" t="s">
        <v>12</v>
      </c>
      <c r="D6" s="41" t="s">
        <v>0</v>
      </c>
      <c r="E6" s="40" t="s">
        <v>34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12"/>
      <c r="S6" s="12"/>
      <c r="T6" s="12"/>
      <c r="U6" s="12"/>
    </row>
    <row r="7" spans="1:21" ht="16.5" customHeight="1" x14ac:dyDescent="0.25">
      <c r="A7" s="42"/>
      <c r="B7" s="42"/>
      <c r="C7" s="42"/>
      <c r="D7" s="42"/>
      <c r="E7" s="40" t="s">
        <v>1</v>
      </c>
      <c r="F7" s="40" t="s">
        <v>2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12"/>
      <c r="S7" s="12"/>
      <c r="T7" s="12"/>
      <c r="U7" s="12"/>
    </row>
    <row r="8" spans="1:21" ht="52.5" customHeight="1" x14ac:dyDescent="0.25">
      <c r="A8" s="43"/>
      <c r="B8" s="43"/>
      <c r="C8" s="43"/>
      <c r="D8" s="43"/>
      <c r="E8" s="40"/>
      <c r="F8" s="14" t="s">
        <v>18</v>
      </c>
      <c r="G8" s="14" t="s">
        <v>19</v>
      </c>
      <c r="H8" s="14" t="s">
        <v>20</v>
      </c>
      <c r="I8" s="14" t="s">
        <v>21</v>
      </c>
      <c r="J8" s="14" t="s">
        <v>22</v>
      </c>
      <c r="K8" s="14" t="s">
        <v>23</v>
      </c>
      <c r="L8" s="14" t="s">
        <v>24</v>
      </c>
      <c r="M8" s="14" t="s">
        <v>25</v>
      </c>
      <c r="N8" s="14" t="s">
        <v>26</v>
      </c>
      <c r="O8" s="14" t="s">
        <v>27</v>
      </c>
      <c r="P8" s="14" t="s">
        <v>28</v>
      </c>
      <c r="Q8" s="14" t="s">
        <v>29</v>
      </c>
    </row>
    <row r="9" spans="1:21" s="26" customFormat="1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5">
        <v>9</v>
      </c>
      <c r="J9" s="25">
        <v>10</v>
      </c>
      <c r="K9" s="25">
        <v>11</v>
      </c>
      <c r="L9" s="24">
        <v>12</v>
      </c>
      <c r="M9" s="24">
        <v>13</v>
      </c>
      <c r="N9" s="24">
        <v>14</v>
      </c>
      <c r="O9" s="24">
        <v>15</v>
      </c>
      <c r="P9" s="24">
        <v>16</v>
      </c>
      <c r="Q9" s="24">
        <v>17</v>
      </c>
    </row>
    <row r="10" spans="1:21" x14ac:dyDescent="0.25">
      <c r="A10" s="37">
        <v>1</v>
      </c>
      <c r="B10" s="44" t="s">
        <v>3</v>
      </c>
      <c r="C10" s="41" t="s">
        <v>13</v>
      </c>
      <c r="D10" s="3" t="s">
        <v>1</v>
      </c>
      <c r="E10" s="19">
        <f>E11+E12+E13+E14</f>
        <v>678079635.58000004</v>
      </c>
      <c r="F10" s="18">
        <f t="shared" ref="F10:H10" si="0">F11+F12+F13+F14</f>
        <v>60056364.060000002</v>
      </c>
      <c r="G10" s="18">
        <f>G11+G12+G13+G14</f>
        <v>63244828.229999997</v>
      </c>
      <c r="H10" s="18">
        <f t="shared" si="0"/>
        <v>63121810.920000002</v>
      </c>
      <c r="I10" s="19">
        <v>65237809.810000002</v>
      </c>
      <c r="J10" s="19">
        <v>70852430.629999995</v>
      </c>
      <c r="K10" s="19">
        <v>72681744.140000001</v>
      </c>
      <c r="L10" s="19">
        <v>72581744.140000001</v>
      </c>
      <c r="M10" s="18">
        <f t="shared" ref="M10" si="1">M11+M12+M13+M14</f>
        <v>42060580.729999997</v>
      </c>
      <c r="N10" s="8">
        <f t="shared" ref="N10:Q10" si="2">N11+N12+N13+N14</f>
        <v>42060580.729999997</v>
      </c>
      <c r="O10" s="8">
        <f t="shared" si="2"/>
        <v>42060580.729999997</v>
      </c>
      <c r="P10" s="8">
        <f t="shared" si="2"/>
        <v>42060580.729999997</v>
      </c>
      <c r="Q10" s="8">
        <f t="shared" si="2"/>
        <v>42060580.729999997</v>
      </c>
      <c r="S10" s="6"/>
    </row>
    <row r="11" spans="1:21" x14ac:dyDescent="0.25">
      <c r="A11" s="38"/>
      <c r="B11" s="45"/>
      <c r="C11" s="42"/>
      <c r="D11" s="3" t="s">
        <v>6</v>
      </c>
      <c r="E11" s="18">
        <f>SUM(F11:Q11)</f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8">
        <v>0</v>
      </c>
      <c r="O11" s="8">
        <v>0</v>
      </c>
      <c r="P11" s="8">
        <v>0</v>
      </c>
      <c r="Q11" s="8">
        <v>0</v>
      </c>
    </row>
    <row r="12" spans="1:21" ht="25.5" x14ac:dyDescent="0.25">
      <c r="A12" s="38"/>
      <c r="B12" s="45"/>
      <c r="C12" s="42"/>
      <c r="D12" s="3" t="s">
        <v>7</v>
      </c>
      <c r="E12" s="18">
        <f t="shared" ref="E12:E19" si="3">SUM(F12:Q12)</f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8">
        <v>0</v>
      </c>
      <c r="O12" s="8">
        <v>0</v>
      </c>
      <c r="P12" s="8">
        <v>0</v>
      </c>
      <c r="Q12" s="8">
        <v>0</v>
      </c>
    </row>
    <row r="13" spans="1:21" ht="18.75" customHeight="1" x14ac:dyDescent="0.25">
      <c r="A13" s="38"/>
      <c r="B13" s="45"/>
      <c r="C13" s="42"/>
      <c r="D13" s="3" t="s">
        <v>8</v>
      </c>
      <c r="E13" s="19">
        <f>SUM(F13:Q13)</f>
        <v>678079635.58000004</v>
      </c>
      <c r="F13" s="18">
        <v>60056364.060000002</v>
      </c>
      <c r="G13" s="18">
        <v>63244828.229999997</v>
      </c>
      <c r="H13" s="18">
        <v>63121810.920000002</v>
      </c>
      <c r="I13" s="19">
        <v>65237809.810000002</v>
      </c>
      <c r="J13" s="19">
        <v>70852430.629999995</v>
      </c>
      <c r="K13" s="19">
        <v>72681744.140000001</v>
      </c>
      <c r="L13" s="19">
        <v>72581744.140000001</v>
      </c>
      <c r="M13" s="18">
        <v>42060580.729999997</v>
      </c>
      <c r="N13" s="8">
        <v>42060580.729999997</v>
      </c>
      <c r="O13" s="8">
        <v>42060580.729999997</v>
      </c>
      <c r="P13" s="8">
        <v>42060580.729999997</v>
      </c>
      <c r="Q13" s="8">
        <v>42060580.729999997</v>
      </c>
      <c r="R13" s="4"/>
    </row>
    <row r="14" spans="1:21" ht="27.75" customHeight="1" x14ac:dyDescent="0.25">
      <c r="A14" s="39"/>
      <c r="B14" s="46"/>
      <c r="C14" s="43"/>
      <c r="D14" s="3" t="s">
        <v>9</v>
      </c>
      <c r="E14" s="18">
        <f t="shared" si="3"/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8">
        <v>0</v>
      </c>
      <c r="O14" s="8">
        <v>0</v>
      </c>
      <c r="P14" s="8">
        <v>0</v>
      </c>
      <c r="Q14" s="8">
        <v>0</v>
      </c>
    </row>
    <row r="15" spans="1:21" x14ac:dyDescent="0.25">
      <c r="A15" s="37">
        <v>2</v>
      </c>
      <c r="B15" s="44" t="s">
        <v>14</v>
      </c>
      <c r="C15" s="41" t="s">
        <v>13</v>
      </c>
      <c r="D15" s="3" t="s">
        <v>1</v>
      </c>
      <c r="E15" s="19">
        <f>E16+E17+E18+E19</f>
        <v>148196784.21000001</v>
      </c>
      <c r="F15" s="18">
        <f t="shared" ref="F15:H15" si="4">F16+F17+F18+F19</f>
        <v>19098286.359999999</v>
      </c>
      <c r="G15" s="18">
        <f t="shared" si="4"/>
        <v>15193844.630000001</v>
      </c>
      <c r="H15" s="18">
        <f t="shared" si="4"/>
        <v>14728508.18</v>
      </c>
      <c r="I15" s="19">
        <f>I20- I10</f>
        <v>16398408.039999992</v>
      </c>
      <c r="J15" s="19">
        <v>16547085.619999999</v>
      </c>
      <c r="K15" s="19">
        <f>K20-K10</f>
        <v>6639663.5400000066</v>
      </c>
      <c r="L15" s="19">
        <f>L20-L10</f>
        <v>3968891.4899999946</v>
      </c>
      <c r="M15" s="18">
        <f t="shared" ref="M15" si="5">M16+M17+M18+M19</f>
        <v>11124419.27</v>
      </c>
      <c r="N15" s="8">
        <f t="shared" ref="N15:Q15" si="6">N16+N17+N18+N19</f>
        <v>11124419.27</v>
      </c>
      <c r="O15" s="8">
        <f t="shared" si="6"/>
        <v>11124419.27</v>
      </c>
      <c r="P15" s="8">
        <f t="shared" si="6"/>
        <v>11124419.27</v>
      </c>
      <c r="Q15" s="8">
        <f t="shared" si="6"/>
        <v>11124419.27</v>
      </c>
      <c r="R15" s="4"/>
    </row>
    <row r="16" spans="1:21" x14ac:dyDescent="0.25">
      <c r="A16" s="38"/>
      <c r="B16" s="45"/>
      <c r="C16" s="42"/>
      <c r="D16" s="3" t="s">
        <v>6</v>
      </c>
      <c r="E16" s="18">
        <f t="shared" si="3"/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8">
        <v>0</v>
      </c>
      <c r="O16" s="8">
        <v>0</v>
      </c>
      <c r="P16" s="8">
        <v>0</v>
      </c>
      <c r="Q16" s="8">
        <v>0</v>
      </c>
    </row>
    <row r="17" spans="1:21" ht="25.5" x14ac:dyDescent="0.25">
      <c r="A17" s="38"/>
      <c r="B17" s="45"/>
      <c r="C17" s="42"/>
      <c r="D17" s="3" t="s">
        <v>7</v>
      </c>
      <c r="E17" s="18">
        <f t="shared" si="3"/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8">
        <v>0</v>
      </c>
      <c r="O17" s="8">
        <v>0</v>
      </c>
      <c r="P17" s="8">
        <v>0</v>
      </c>
      <c r="Q17" s="8">
        <v>0</v>
      </c>
      <c r="S17" s="6"/>
      <c r="T17" s="6"/>
      <c r="U17" s="6"/>
    </row>
    <row r="18" spans="1:21" ht="21.75" customHeight="1" x14ac:dyDescent="0.25">
      <c r="A18" s="38"/>
      <c r="B18" s="45"/>
      <c r="C18" s="42"/>
      <c r="D18" s="3" t="s">
        <v>8</v>
      </c>
      <c r="E18" s="19">
        <f>SUM(F18:Q18)</f>
        <v>148196784.21000001</v>
      </c>
      <c r="F18" s="18">
        <v>19098286.359999999</v>
      </c>
      <c r="G18" s="18">
        <v>15193844.630000001</v>
      </c>
      <c r="H18" s="18">
        <v>14728508.18</v>
      </c>
      <c r="I18" s="19">
        <f>I23- I13</f>
        <v>16398408.039999992</v>
      </c>
      <c r="J18" s="19">
        <v>16547085.619999999</v>
      </c>
      <c r="K18" s="19">
        <f>K23-K13</f>
        <v>6639663.5400000066</v>
      </c>
      <c r="L18" s="19">
        <f>L23-L13</f>
        <v>3968891.4899999946</v>
      </c>
      <c r="M18" s="18">
        <v>11124419.27</v>
      </c>
      <c r="N18" s="8">
        <v>11124419.27</v>
      </c>
      <c r="O18" s="8">
        <v>11124419.27</v>
      </c>
      <c r="P18" s="8">
        <v>11124419.27</v>
      </c>
      <c r="Q18" s="8">
        <v>11124419.27</v>
      </c>
    </row>
    <row r="19" spans="1:21" ht="24" customHeight="1" x14ac:dyDescent="0.25">
      <c r="A19" s="39"/>
      <c r="B19" s="46"/>
      <c r="C19" s="43"/>
      <c r="D19" s="3" t="s">
        <v>9</v>
      </c>
      <c r="E19" s="18">
        <f t="shared" si="3"/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8">
        <v>0</v>
      </c>
      <c r="O19" s="8">
        <v>0</v>
      </c>
      <c r="P19" s="8">
        <v>0</v>
      </c>
      <c r="Q19" s="8">
        <v>0</v>
      </c>
    </row>
    <row r="20" spans="1:21" ht="20.25" customHeight="1" x14ac:dyDescent="0.25">
      <c r="A20" s="37">
        <v>3</v>
      </c>
      <c r="B20" s="31" t="s">
        <v>31</v>
      </c>
      <c r="C20" s="34"/>
      <c r="D20" s="3" t="s">
        <v>1</v>
      </c>
      <c r="E20" s="20">
        <f>SUM(F20:Q20)</f>
        <v>826276419.78999996</v>
      </c>
      <c r="F20" s="18">
        <f t="shared" ref="F20:G20" si="7">F21+F22+F23+F24</f>
        <v>79154650.420000002</v>
      </c>
      <c r="G20" s="18">
        <f t="shared" si="7"/>
        <v>78438672.859999999</v>
      </c>
      <c r="H20" s="18">
        <f>H21+H22+H23+H24</f>
        <v>77850319.099999994</v>
      </c>
      <c r="I20" s="19">
        <v>81636217.849999994</v>
      </c>
      <c r="J20" s="19">
        <v>87399516.25</v>
      </c>
      <c r="K20" s="19">
        <f t="shared" ref="K20" si="8">K21+K22+K23+K24</f>
        <v>79321407.680000007</v>
      </c>
      <c r="L20" s="19">
        <f t="shared" ref="L20" si="9">L21+L22+L23+L24</f>
        <v>76550635.629999995</v>
      </c>
      <c r="M20" s="18">
        <f t="shared" ref="M20:Q20" si="10">M21+M22+M23+M24</f>
        <v>53185000</v>
      </c>
      <c r="N20" s="8">
        <f t="shared" si="10"/>
        <v>53185000</v>
      </c>
      <c r="O20" s="8">
        <f t="shared" si="10"/>
        <v>53185000</v>
      </c>
      <c r="P20" s="8">
        <f t="shared" si="10"/>
        <v>53185000</v>
      </c>
      <c r="Q20" s="8">
        <f t="shared" si="10"/>
        <v>53185000</v>
      </c>
    </row>
    <row r="21" spans="1:21" x14ac:dyDescent="0.25">
      <c r="A21" s="38"/>
      <c r="B21" s="32"/>
      <c r="C21" s="34"/>
      <c r="D21" s="3" t="s">
        <v>6</v>
      </c>
      <c r="E21" s="18">
        <f>E11+E16</f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8">
        <v>0</v>
      </c>
      <c r="O21" s="8">
        <v>0</v>
      </c>
      <c r="P21" s="8">
        <v>0</v>
      </c>
      <c r="Q21" s="8">
        <v>0</v>
      </c>
    </row>
    <row r="22" spans="1:21" ht="25.5" x14ac:dyDescent="0.25">
      <c r="A22" s="38"/>
      <c r="B22" s="32"/>
      <c r="C22" s="34"/>
      <c r="D22" s="3" t="s">
        <v>7</v>
      </c>
      <c r="E22" s="18">
        <f>E12+E17</f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8">
        <v>0</v>
      </c>
      <c r="O22" s="8">
        <v>0</v>
      </c>
      <c r="P22" s="8">
        <v>0</v>
      </c>
      <c r="Q22" s="8">
        <v>0</v>
      </c>
    </row>
    <row r="23" spans="1:21" ht="28.5" customHeight="1" x14ac:dyDescent="0.25">
      <c r="A23" s="38"/>
      <c r="B23" s="32"/>
      <c r="C23" s="34"/>
      <c r="D23" s="3" t="s">
        <v>8</v>
      </c>
      <c r="E23" s="20">
        <f>SUM(F23:Q23)</f>
        <v>826276419.78999996</v>
      </c>
      <c r="F23" s="18">
        <f t="shared" ref="F23:G23" si="11">F13+F18</f>
        <v>79154650.420000002</v>
      </c>
      <c r="G23" s="18">
        <f t="shared" si="11"/>
        <v>78438672.859999999</v>
      </c>
      <c r="H23" s="18">
        <f>H13+H18</f>
        <v>77850319.099999994</v>
      </c>
      <c r="I23" s="19">
        <v>81636217.849999994</v>
      </c>
      <c r="J23" s="19">
        <v>87399516.25</v>
      </c>
      <c r="K23" s="19">
        <v>79321407.680000007</v>
      </c>
      <c r="L23" s="19">
        <v>76550635.629999995</v>
      </c>
      <c r="M23" s="18">
        <f t="shared" ref="M23:Q23" si="12">M13+M18</f>
        <v>53185000</v>
      </c>
      <c r="N23" s="8">
        <f t="shared" si="12"/>
        <v>53185000</v>
      </c>
      <c r="O23" s="8">
        <f t="shared" si="12"/>
        <v>53185000</v>
      </c>
      <c r="P23" s="8">
        <f t="shared" si="12"/>
        <v>53185000</v>
      </c>
      <c r="Q23" s="8">
        <f t="shared" si="12"/>
        <v>53185000</v>
      </c>
      <c r="R23" s="22"/>
    </row>
    <row r="24" spans="1:21" ht="25.5" x14ac:dyDescent="0.25">
      <c r="A24" s="39"/>
      <c r="B24" s="33"/>
      <c r="C24" s="34"/>
      <c r="D24" s="3" t="s">
        <v>9</v>
      </c>
      <c r="E24" s="8">
        <f>E14+E19</f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21" x14ac:dyDescent="0.25">
      <c r="A25" s="28"/>
      <c r="B25" s="31" t="s">
        <v>32</v>
      </c>
      <c r="C25" s="34"/>
      <c r="D25" s="3" t="s">
        <v>1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21" ht="21.75" customHeight="1" x14ac:dyDescent="0.25">
      <c r="A26" s="29"/>
      <c r="B26" s="32"/>
      <c r="C26" s="34"/>
      <c r="D26" s="3" t="s">
        <v>6</v>
      </c>
      <c r="E26" s="8">
        <f>E16+E21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21" ht="25.5" x14ac:dyDescent="0.25">
      <c r="A27" s="29"/>
      <c r="B27" s="32"/>
      <c r="C27" s="34"/>
      <c r="D27" s="3" t="s">
        <v>7</v>
      </c>
      <c r="E27" s="8">
        <f>E17+E22</f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21" x14ac:dyDescent="0.25">
      <c r="A28" s="29"/>
      <c r="B28" s="32"/>
      <c r="C28" s="34"/>
      <c r="D28" s="3" t="s">
        <v>8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21" ht="25.5" x14ac:dyDescent="0.25">
      <c r="A29" s="30"/>
      <c r="B29" s="33"/>
      <c r="C29" s="34"/>
      <c r="D29" s="3" t="s">
        <v>9</v>
      </c>
      <c r="E29" s="8">
        <f>E19+E24</f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</row>
    <row r="30" spans="1:21" x14ac:dyDescent="0.25">
      <c r="A30" s="28"/>
      <c r="B30" s="31" t="s">
        <v>4</v>
      </c>
      <c r="C30" s="34"/>
      <c r="D30" s="3" t="s">
        <v>1</v>
      </c>
      <c r="E30" s="20">
        <f>E33</f>
        <v>826276419.78999996</v>
      </c>
      <c r="F30" s="8">
        <v>79154650.420000002</v>
      </c>
      <c r="G30" s="8">
        <v>78438672.859999999</v>
      </c>
      <c r="H30" s="8">
        <v>77850319.099999994</v>
      </c>
      <c r="I30" s="19">
        <v>81636217.849999994</v>
      </c>
      <c r="J30" s="19">
        <v>87399516.25</v>
      </c>
      <c r="K30" s="19">
        <v>79321407.680000007</v>
      </c>
      <c r="L30" s="19">
        <v>76550635.629999995</v>
      </c>
      <c r="M30" s="8">
        <v>53185000</v>
      </c>
      <c r="N30" s="8">
        <v>53185000</v>
      </c>
      <c r="O30" s="8">
        <v>53185000</v>
      </c>
      <c r="P30" s="8">
        <v>53185000</v>
      </c>
      <c r="Q30" s="8">
        <v>53185000</v>
      </c>
      <c r="R30" s="23"/>
    </row>
    <row r="31" spans="1:21" ht="21.75" customHeight="1" x14ac:dyDescent="0.25">
      <c r="A31" s="29"/>
      <c r="B31" s="32"/>
      <c r="C31" s="34"/>
      <c r="D31" s="3" t="s">
        <v>6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21" ht="30" customHeight="1" x14ac:dyDescent="0.25">
      <c r="A32" s="29"/>
      <c r="B32" s="32"/>
      <c r="C32" s="34"/>
      <c r="D32" s="3" t="s">
        <v>7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29"/>
      <c r="B33" s="32"/>
      <c r="C33" s="34"/>
      <c r="D33" s="3" t="s">
        <v>8</v>
      </c>
      <c r="E33" s="20">
        <f>E36</f>
        <v>826276419.78999996</v>
      </c>
      <c r="F33" s="8">
        <v>79154650.420000002</v>
      </c>
      <c r="G33" s="8">
        <v>78438672.859999999</v>
      </c>
      <c r="H33" s="8">
        <v>77850319.099999994</v>
      </c>
      <c r="I33" s="19">
        <v>81636217.849999994</v>
      </c>
      <c r="J33" s="19">
        <v>87399516.25</v>
      </c>
      <c r="K33" s="19">
        <v>79321407.680000007</v>
      </c>
      <c r="L33" s="19">
        <v>76550635.629999995</v>
      </c>
      <c r="M33" s="8">
        <v>53185000</v>
      </c>
      <c r="N33" s="8">
        <v>53185000</v>
      </c>
      <c r="O33" s="8">
        <v>53185000</v>
      </c>
      <c r="P33" s="8">
        <v>53185000</v>
      </c>
      <c r="Q33" s="8">
        <v>53185000</v>
      </c>
    </row>
    <row r="34" spans="1:17" ht="25.5" x14ac:dyDescent="0.25">
      <c r="A34" s="30"/>
      <c r="B34" s="33"/>
      <c r="C34" s="34"/>
      <c r="D34" s="3" t="s">
        <v>9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15"/>
      <c r="B35" s="5" t="s">
        <v>11</v>
      </c>
      <c r="C35" s="2"/>
      <c r="D35" s="3"/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/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x14ac:dyDescent="0.25">
      <c r="A36" s="28"/>
      <c r="B36" s="31" t="s">
        <v>16</v>
      </c>
      <c r="C36" s="34"/>
      <c r="D36" s="3" t="s">
        <v>1</v>
      </c>
      <c r="E36" s="20">
        <f>E39</f>
        <v>826276419.78999996</v>
      </c>
      <c r="F36" s="8">
        <f t="shared" ref="F36:G36" si="13">F39</f>
        <v>79154650.420000002</v>
      </c>
      <c r="G36" s="8">
        <f t="shared" si="13"/>
        <v>78438672.859999999</v>
      </c>
      <c r="H36" s="8">
        <f>H39</f>
        <v>77850319.099999994</v>
      </c>
      <c r="I36" s="19">
        <v>81636217.849999994</v>
      </c>
      <c r="J36" s="19">
        <v>87399516.25</v>
      </c>
      <c r="K36" s="19">
        <v>79321407.680000007</v>
      </c>
      <c r="L36" s="19">
        <v>76550635.629999995</v>
      </c>
      <c r="M36" s="8">
        <f t="shared" ref="M36:Q36" si="14">M39</f>
        <v>53185000</v>
      </c>
      <c r="N36" s="8">
        <f t="shared" si="14"/>
        <v>53185000</v>
      </c>
      <c r="O36" s="8">
        <f t="shared" si="14"/>
        <v>53185000</v>
      </c>
      <c r="P36" s="8">
        <f t="shared" si="14"/>
        <v>53185000</v>
      </c>
      <c r="Q36" s="8">
        <f t="shared" si="14"/>
        <v>53185000</v>
      </c>
    </row>
    <row r="37" spans="1:17" x14ac:dyDescent="0.25">
      <c r="A37" s="29"/>
      <c r="B37" s="32"/>
      <c r="C37" s="34"/>
      <c r="D37" s="3" t="s">
        <v>6</v>
      </c>
      <c r="E37" s="8">
        <f>E27+E32</f>
        <v>0</v>
      </c>
      <c r="F37" s="8">
        <v>0</v>
      </c>
      <c r="G37" s="8">
        <v>0</v>
      </c>
      <c r="H37" s="8">
        <v>0</v>
      </c>
      <c r="I37" s="1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5.5" x14ac:dyDescent="0.25">
      <c r="A38" s="29"/>
      <c r="B38" s="32"/>
      <c r="C38" s="34"/>
      <c r="D38" s="3" t="s">
        <v>7</v>
      </c>
      <c r="E38" s="8">
        <f>E28+E33</f>
        <v>826276419.78999996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 x14ac:dyDescent="0.25">
      <c r="A39" s="29"/>
      <c r="B39" s="32"/>
      <c r="C39" s="34"/>
      <c r="D39" s="3" t="s">
        <v>8</v>
      </c>
      <c r="E39" s="20">
        <f>SUM(F39:Q39)</f>
        <v>826276419.78999996</v>
      </c>
      <c r="F39" s="8">
        <f>F23</f>
        <v>79154650.420000002</v>
      </c>
      <c r="G39" s="8">
        <f>G23</f>
        <v>78438672.859999999</v>
      </c>
      <c r="H39" s="8">
        <f>H23</f>
        <v>77850319.099999994</v>
      </c>
      <c r="I39" s="19">
        <v>81636217.849999994</v>
      </c>
      <c r="J39" s="20">
        <f>J23</f>
        <v>87399516.25</v>
      </c>
      <c r="K39" s="19">
        <v>79321407.680000007</v>
      </c>
      <c r="L39" s="19">
        <v>76550635.629999995</v>
      </c>
      <c r="M39" s="8">
        <f>M23</f>
        <v>53185000</v>
      </c>
      <c r="N39" s="8">
        <f>N23</f>
        <v>53185000</v>
      </c>
      <c r="O39" s="8">
        <f>O23</f>
        <v>53185000</v>
      </c>
      <c r="P39" s="8">
        <f>P23</f>
        <v>53185000</v>
      </c>
      <c r="Q39" s="8">
        <f>Q23</f>
        <v>53185000</v>
      </c>
    </row>
    <row r="40" spans="1:17" ht="25.5" x14ac:dyDescent="0.25">
      <c r="A40" s="30"/>
      <c r="B40" s="33"/>
      <c r="C40" s="34"/>
      <c r="D40" s="3" t="s">
        <v>9</v>
      </c>
      <c r="E40" s="8">
        <f>E24+E29</f>
        <v>0</v>
      </c>
      <c r="F40" s="8">
        <f t="shared" ref="F40:Q40" si="15">F24+F29</f>
        <v>0</v>
      </c>
      <c r="G40" s="8">
        <f t="shared" si="15"/>
        <v>0</v>
      </c>
      <c r="H40" s="8">
        <f t="shared" si="15"/>
        <v>0</v>
      </c>
      <c r="I40" s="8">
        <f t="shared" si="15"/>
        <v>0</v>
      </c>
      <c r="J40" s="8">
        <f t="shared" si="15"/>
        <v>0</v>
      </c>
      <c r="K40" s="8">
        <f t="shared" si="15"/>
        <v>0</v>
      </c>
      <c r="L40" s="8">
        <f t="shared" si="15"/>
        <v>0</v>
      </c>
      <c r="M40" s="8">
        <f t="shared" si="15"/>
        <v>0</v>
      </c>
      <c r="N40" s="8">
        <f t="shared" si="15"/>
        <v>0</v>
      </c>
      <c r="O40" s="8">
        <f t="shared" si="15"/>
        <v>0</v>
      </c>
      <c r="P40" s="8">
        <f t="shared" si="15"/>
        <v>0</v>
      </c>
      <c r="Q40" s="8">
        <f t="shared" si="15"/>
        <v>0</v>
      </c>
    </row>
    <row r="41" spans="1:17" x14ac:dyDescent="0.25">
      <c r="A41" s="28"/>
      <c r="B41" s="31" t="s">
        <v>15</v>
      </c>
      <c r="C41" s="34"/>
      <c r="D41" s="3" t="s">
        <v>1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29"/>
      <c r="B42" s="32"/>
      <c r="C42" s="34"/>
      <c r="D42" s="3" t="s">
        <v>6</v>
      </c>
      <c r="E42" s="8">
        <f>E26+E31</f>
        <v>0</v>
      </c>
      <c r="F42" s="8">
        <f t="shared" ref="F42:L42" si="16">F26+F31</f>
        <v>0</v>
      </c>
      <c r="G42" s="8">
        <f t="shared" si="16"/>
        <v>0</v>
      </c>
      <c r="H42" s="8">
        <f t="shared" si="16"/>
        <v>0</v>
      </c>
      <c r="I42" s="8">
        <f t="shared" si="16"/>
        <v>0</v>
      </c>
      <c r="J42" s="8">
        <f t="shared" si="16"/>
        <v>0</v>
      </c>
      <c r="K42" s="8">
        <f t="shared" si="16"/>
        <v>0</v>
      </c>
      <c r="L42" s="8">
        <f t="shared" si="16"/>
        <v>0</v>
      </c>
      <c r="M42" s="8">
        <f t="shared" ref="M42:Q42" si="17">M26+M31</f>
        <v>0</v>
      </c>
      <c r="N42" s="8">
        <f t="shared" si="17"/>
        <v>0</v>
      </c>
      <c r="O42" s="8">
        <f t="shared" si="17"/>
        <v>0</v>
      </c>
      <c r="P42" s="8">
        <f t="shared" si="17"/>
        <v>0</v>
      </c>
      <c r="Q42" s="8">
        <f t="shared" si="17"/>
        <v>0</v>
      </c>
    </row>
    <row r="43" spans="1:17" ht="25.5" x14ac:dyDescent="0.25">
      <c r="A43" s="29"/>
      <c r="B43" s="32"/>
      <c r="C43" s="34"/>
      <c r="D43" s="3" t="s">
        <v>7</v>
      </c>
      <c r="E43" s="8">
        <f>E27+E32</f>
        <v>0</v>
      </c>
      <c r="F43" s="8">
        <f t="shared" ref="F43:L43" si="18">F27+F32</f>
        <v>0</v>
      </c>
      <c r="G43" s="8">
        <f t="shared" si="18"/>
        <v>0</v>
      </c>
      <c r="H43" s="8">
        <f t="shared" si="18"/>
        <v>0</v>
      </c>
      <c r="I43" s="8">
        <f t="shared" si="18"/>
        <v>0</v>
      </c>
      <c r="J43" s="8">
        <f t="shared" si="18"/>
        <v>0</v>
      </c>
      <c r="K43" s="8">
        <f t="shared" si="18"/>
        <v>0</v>
      </c>
      <c r="L43" s="8">
        <f t="shared" si="18"/>
        <v>0</v>
      </c>
      <c r="M43" s="8">
        <f t="shared" ref="M43:Q43" si="19">M27+M32</f>
        <v>0</v>
      </c>
      <c r="N43" s="8">
        <f t="shared" si="19"/>
        <v>0</v>
      </c>
      <c r="O43" s="8">
        <f t="shared" si="19"/>
        <v>0</v>
      </c>
      <c r="P43" s="8">
        <f t="shared" si="19"/>
        <v>0</v>
      </c>
      <c r="Q43" s="8">
        <f t="shared" si="19"/>
        <v>0</v>
      </c>
    </row>
    <row r="44" spans="1:17" x14ac:dyDescent="0.25">
      <c r="A44" s="29"/>
      <c r="B44" s="32"/>
      <c r="C44" s="34"/>
      <c r="D44" s="3" t="s">
        <v>8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ht="25.5" x14ac:dyDescent="0.25">
      <c r="A45" s="30"/>
      <c r="B45" s="33"/>
      <c r="C45" s="34"/>
      <c r="D45" s="3" t="s">
        <v>9</v>
      </c>
      <c r="E45" s="8">
        <f>E29+E34</f>
        <v>0</v>
      </c>
      <c r="F45" s="8">
        <f t="shared" ref="F45:L45" si="20">F29+F34</f>
        <v>0</v>
      </c>
      <c r="G45" s="8">
        <f t="shared" si="20"/>
        <v>0</v>
      </c>
      <c r="H45" s="8">
        <f t="shared" si="20"/>
        <v>0</v>
      </c>
      <c r="I45" s="8">
        <f t="shared" si="20"/>
        <v>0</v>
      </c>
      <c r="J45" s="8">
        <f t="shared" si="20"/>
        <v>0</v>
      </c>
      <c r="K45" s="8">
        <f t="shared" si="20"/>
        <v>0</v>
      </c>
      <c r="L45" s="8">
        <f t="shared" si="20"/>
        <v>0</v>
      </c>
      <c r="M45" s="8">
        <f t="shared" ref="M45:Q45" si="21">M29+M34</f>
        <v>0</v>
      </c>
      <c r="N45" s="8">
        <f t="shared" si="21"/>
        <v>0</v>
      </c>
      <c r="O45" s="8">
        <f t="shared" si="21"/>
        <v>0</v>
      </c>
      <c r="P45" s="8">
        <f t="shared" si="21"/>
        <v>0</v>
      </c>
      <c r="Q45" s="8">
        <f t="shared" si="21"/>
        <v>0</v>
      </c>
    </row>
    <row r="46" spans="1:17" x14ac:dyDescent="0.25">
      <c r="A46" s="16"/>
      <c r="B46" s="4"/>
      <c r="C46" s="4"/>
      <c r="D46" s="4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spans="1:17" x14ac:dyDescent="0.25">
      <c r="A47" s="16"/>
      <c r="B47" s="4"/>
      <c r="C47" s="4"/>
      <c r="D47" s="4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</row>
    <row r="48" spans="1:17" x14ac:dyDescent="0.25">
      <c r="A48" s="16"/>
      <c r="B48" s="4"/>
      <c r="C48" s="4"/>
      <c r="D48" s="4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pans="1:17" x14ac:dyDescent="0.25">
      <c r="A49" s="16"/>
      <c r="B49" s="4"/>
      <c r="C49" s="4"/>
      <c r="D49" s="4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</row>
    <row r="50" spans="1:17" x14ac:dyDescent="0.25">
      <c r="A50" s="16"/>
      <c r="B50" s="4"/>
      <c r="C50" s="4"/>
      <c r="D50" s="4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</row>
    <row r="51" spans="1:17" x14ac:dyDescent="0.25">
      <c r="A51" s="16"/>
      <c r="B51" s="4"/>
      <c r="C51" s="4"/>
      <c r="D51" s="4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spans="1:17" x14ac:dyDescent="0.25">
      <c r="A52" s="16"/>
      <c r="B52" s="4"/>
      <c r="C52" s="4"/>
      <c r="D52" s="4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spans="1:17" x14ac:dyDescent="0.25">
      <c r="A53" s="16"/>
      <c r="B53" s="4"/>
      <c r="C53" s="4"/>
      <c r="D53" s="4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spans="1:17" x14ac:dyDescent="0.25">
      <c r="A54" s="16"/>
      <c r="B54" s="4"/>
      <c r="C54" s="4"/>
      <c r="D54" s="4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</row>
    <row r="55" spans="1:17" x14ac:dyDescent="0.25">
      <c r="A55" s="16"/>
      <c r="B55" s="4"/>
      <c r="C55" s="4"/>
      <c r="D55" s="4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</row>
    <row r="56" spans="1:17" x14ac:dyDescent="0.25">
      <c r="A56" s="16"/>
      <c r="B56" s="4"/>
      <c r="C56" s="4"/>
      <c r="D56" s="4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</row>
    <row r="57" spans="1:17" x14ac:dyDescent="0.25">
      <c r="A57" s="16"/>
      <c r="B57" s="4"/>
      <c r="C57" s="4"/>
      <c r="D57" s="4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</row>
    <row r="58" spans="1:17" x14ac:dyDescent="0.25">
      <c r="A58" s="16"/>
      <c r="B58" s="4"/>
      <c r="C58" s="4"/>
      <c r="D58" s="4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</row>
    <row r="59" spans="1:17" x14ac:dyDescent="0.25">
      <c r="A59" s="4"/>
      <c r="B59" s="4"/>
      <c r="C59" s="4"/>
      <c r="D59" s="4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</row>
    <row r="60" spans="1:17" x14ac:dyDescent="0.25">
      <c r="A60" s="4"/>
      <c r="B60" s="4"/>
      <c r="C60" s="4"/>
      <c r="D60" s="4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pans="1:17" x14ac:dyDescent="0.25">
      <c r="A61" s="4"/>
      <c r="B61" s="4"/>
      <c r="C61" s="4"/>
      <c r="D61" s="4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</row>
    <row r="62" spans="1:17" x14ac:dyDescent="0.25">
      <c r="A62" s="4"/>
      <c r="B62" s="4"/>
      <c r="C62" s="4"/>
      <c r="D62" s="4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pans="1:17" x14ac:dyDescent="0.25">
      <c r="A63" s="4"/>
      <c r="B63" s="4"/>
      <c r="C63" s="4"/>
      <c r="D63" s="4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1:17" x14ac:dyDescent="0.25">
      <c r="A64" s="4"/>
      <c r="B64" s="4"/>
      <c r="C64" s="4"/>
      <c r="D64" s="4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1:17" x14ac:dyDescent="0.25">
      <c r="A65" s="4"/>
      <c r="B65" s="4"/>
      <c r="C65" s="4"/>
      <c r="D65" s="4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 x14ac:dyDescent="0.25">
      <c r="A66" s="4"/>
      <c r="B66" s="4"/>
      <c r="C66" s="4"/>
      <c r="D66" s="4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1:17" x14ac:dyDescent="0.25">
      <c r="A67" s="4"/>
      <c r="B67" s="4"/>
      <c r="C67" s="4"/>
      <c r="D67" s="4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 x14ac:dyDescent="0.25">
      <c r="A68" s="4"/>
      <c r="B68" s="4"/>
      <c r="C68" s="4"/>
      <c r="D68" s="4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1:17" x14ac:dyDescent="0.25">
      <c r="A69" s="4"/>
      <c r="B69" s="4"/>
      <c r="C69" s="4"/>
      <c r="D69" s="4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 x14ac:dyDescent="0.25">
      <c r="A70" s="4"/>
      <c r="B70" s="4"/>
      <c r="C70" s="4"/>
      <c r="D70" s="4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x14ac:dyDescent="0.25">
      <c r="A71" s="4"/>
      <c r="B71" s="4"/>
      <c r="C71" s="4"/>
      <c r="D71" s="4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pans="1:17" x14ac:dyDescent="0.25">
      <c r="A72" s="4"/>
      <c r="B72" s="4"/>
      <c r="C72" s="4"/>
      <c r="D72" s="4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</sheetData>
  <mergeCells count="32">
    <mergeCell ref="C10:C14"/>
    <mergeCell ref="A15:A19"/>
    <mergeCell ref="A2:Q2"/>
    <mergeCell ref="C6:C8"/>
    <mergeCell ref="D6:D8"/>
    <mergeCell ref="E7:E8"/>
    <mergeCell ref="A10:A14"/>
    <mergeCell ref="A41:A45"/>
    <mergeCell ref="B41:B45"/>
    <mergeCell ref="C41:C45"/>
    <mergeCell ref="A30:A34"/>
    <mergeCell ref="B30:B34"/>
    <mergeCell ref="C30:C34"/>
    <mergeCell ref="A36:A40"/>
    <mergeCell ref="B36:B40"/>
    <mergeCell ref="C36:C40"/>
    <mergeCell ref="A1:Q1"/>
    <mergeCell ref="A25:A29"/>
    <mergeCell ref="B25:B29"/>
    <mergeCell ref="C25:C29"/>
    <mergeCell ref="A5:Q5"/>
    <mergeCell ref="L4:Q4"/>
    <mergeCell ref="A20:A24"/>
    <mergeCell ref="E6:Q6"/>
    <mergeCell ref="F7:Q7"/>
    <mergeCell ref="B20:B24"/>
    <mergeCell ref="C20:C24"/>
    <mergeCell ref="B6:B8"/>
    <mergeCell ref="A6:A8"/>
    <mergeCell ref="B15:B19"/>
    <mergeCell ref="C15:C19"/>
    <mergeCell ref="B10:B14"/>
  </mergeCells>
  <pageMargins left="0.39370078740157483" right="0.39370078740157483" top="1.1811023622047245" bottom="0.39370078740157483" header="0.11811023622047245" footer="0.11811023622047245"/>
  <pageSetup paperSize="9" scale="45" fitToHeight="2" orientation="landscape" r:id="rId1"/>
  <headerFooter differentOddEven="1" differentFirst="1">
    <oddHeader xml:space="preserve">&amp;C&amp;P </oddHeader>
    <evenHeader>&amp;C10</evenHeader>
    <firstHeader>&amp;C9</firstHead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2022-11-01T04:25:01Z</dcterms:modified>
</cp:coreProperties>
</file>