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firstSheet="1" activeTab="1"/>
  </bookViews>
  <sheets>
    <sheet name="Таблица 1 " sheetId="12" state="hidden" r:id="rId1"/>
    <sheet name="Таблица 2" sheetId="11" r:id="rId2"/>
    <sheet name="Таблица 3" sheetId="3" state="hidden" r:id="rId3"/>
    <sheet name="Таблица 4" sheetId="4" state="hidden" r:id="rId4"/>
    <sheet name="Таблица 5" sheetId="5" state="hidden" r:id="rId5"/>
    <sheet name="Таблица 6" sheetId="6" state="hidden" r:id="rId6"/>
    <sheet name="Таблица 7" sheetId="7" state="hidden" r:id="rId7"/>
    <sheet name="Таблица 8" sheetId="8" state="hidden" r:id="rId8"/>
    <sheet name="Таблица 9" sheetId="9" state="hidden" r:id="rId9"/>
  </sheets>
  <definedNames>
    <definedName name="_xlnm.Print_Area" localSheetId="0">'Таблица 1 '!$A$1:$K$68</definedName>
    <definedName name="_xlnm.Print_Area" localSheetId="2">'Таблица 3'!$A$1:$D$23</definedName>
    <definedName name="_xlnm.Print_Area" localSheetId="5">'Таблица 6'!$A$1:$P$42</definedName>
  </definedNames>
  <calcPr calcId="144525"/>
</workbook>
</file>

<file path=xl/calcChain.xml><?xml version="1.0" encoding="utf-8"?>
<calcChain xmlns="http://schemas.openxmlformats.org/spreadsheetml/2006/main">
  <c r="E19" i="11" l="1"/>
  <c r="E11" i="11"/>
  <c r="E14" i="11"/>
  <c r="E16" i="11"/>
  <c r="E57" i="11" l="1"/>
  <c r="E55" i="11"/>
  <c r="E54" i="11"/>
  <c r="Q53" i="11"/>
  <c r="E53" i="11" s="1"/>
  <c r="O53" i="11"/>
  <c r="M53" i="11"/>
  <c r="E52" i="11"/>
  <c r="Q51" i="11"/>
  <c r="P51" i="11"/>
  <c r="P48" i="11" s="1"/>
  <c r="N51" i="11"/>
  <c r="M51" i="11"/>
  <c r="L51" i="11"/>
  <c r="E51" i="11" s="1"/>
  <c r="E50" i="11"/>
  <c r="E49" i="11"/>
  <c r="Q48" i="11"/>
  <c r="N48" i="11"/>
  <c r="M48" i="11"/>
  <c r="Q46" i="11"/>
  <c r="P46" i="11"/>
  <c r="M46" i="11"/>
  <c r="L46" i="11"/>
  <c r="I46" i="11"/>
  <c r="H46" i="11"/>
  <c r="Q45" i="11"/>
  <c r="N45" i="11"/>
  <c r="M45" i="11"/>
  <c r="Q44" i="11"/>
  <c r="P44" i="11"/>
  <c r="M44" i="11"/>
  <c r="L44" i="11"/>
  <c r="I44" i="11"/>
  <c r="H44" i="11"/>
  <c r="Q43" i="11"/>
  <c r="Q42" i="11" s="1"/>
  <c r="N43" i="11"/>
  <c r="M43" i="11"/>
  <c r="M42" i="11" s="1"/>
  <c r="J43" i="11"/>
  <c r="I43" i="11"/>
  <c r="F43" i="11"/>
  <c r="E41" i="11"/>
  <c r="E40" i="11"/>
  <c r="E39" i="11"/>
  <c r="E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Q36" i="11"/>
  <c r="P36" i="11"/>
  <c r="O36" i="11"/>
  <c r="O46" i="11" s="1"/>
  <c r="N36" i="11"/>
  <c r="N46" i="11" s="1"/>
  <c r="M36" i="11"/>
  <c r="L36" i="11"/>
  <c r="K36" i="11"/>
  <c r="K46" i="11" s="1"/>
  <c r="J36" i="11"/>
  <c r="J46" i="11" s="1"/>
  <c r="I36" i="11"/>
  <c r="H36" i="11"/>
  <c r="G36" i="11"/>
  <c r="G46" i="11" s="1"/>
  <c r="F36" i="11"/>
  <c r="E36" i="11" s="1"/>
  <c r="Q35" i="11"/>
  <c r="P35" i="11"/>
  <c r="P45" i="11" s="1"/>
  <c r="O35" i="11"/>
  <c r="O51" i="11" s="1"/>
  <c r="O48" i="11" s="1"/>
  <c r="N35" i="11"/>
  <c r="M35" i="11"/>
  <c r="L45" i="11"/>
  <c r="E35" i="11"/>
  <c r="Q34" i="11"/>
  <c r="P34" i="11"/>
  <c r="O34" i="11"/>
  <c r="O44" i="11" s="1"/>
  <c r="N34" i="11"/>
  <c r="N44" i="11" s="1"/>
  <c r="M34" i="11"/>
  <c r="L34" i="11"/>
  <c r="K34" i="11"/>
  <c r="K44" i="11" s="1"/>
  <c r="J34" i="11"/>
  <c r="J44" i="11" s="1"/>
  <c r="I34" i="11"/>
  <c r="H34" i="11"/>
  <c r="G34" i="11"/>
  <c r="G44" i="11" s="1"/>
  <c r="F34" i="11"/>
  <c r="E34" i="11" s="1"/>
  <c r="Q33" i="11"/>
  <c r="P33" i="11"/>
  <c r="P43" i="11" s="1"/>
  <c r="P42" i="11" s="1"/>
  <c r="O33" i="11"/>
  <c r="O32" i="11" s="1"/>
  <c r="N33" i="11"/>
  <c r="M33" i="11"/>
  <c r="L33" i="11"/>
  <c r="L43" i="11" s="1"/>
  <c r="K33" i="11"/>
  <c r="K43" i="11" s="1"/>
  <c r="J33" i="11"/>
  <c r="I33" i="11"/>
  <c r="H33" i="11"/>
  <c r="H43" i="11" s="1"/>
  <c r="G33" i="11"/>
  <c r="G43" i="11" s="1"/>
  <c r="F33" i="11"/>
  <c r="Q32" i="11"/>
  <c r="P32" i="11"/>
  <c r="M32" i="11"/>
  <c r="E31" i="11"/>
  <c r="E30" i="11"/>
  <c r="E29" i="11"/>
  <c r="E28" i="11"/>
  <c r="E26" i="11"/>
  <c r="E25" i="11"/>
  <c r="E24" i="11"/>
  <c r="E23" i="11"/>
  <c r="E20" i="11"/>
  <c r="E18" i="11"/>
  <c r="E17" i="11"/>
  <c r="E15" i="11"/>
  <c r="E13" i="11"/>
  <c r="E12" i="11"/>
  <c r="L42" i="11" l="1"/>
  <c r="N42" i="11"/>
  <c r="E45" i="11"/>
  <c r="N32" i="11"/>
  <c r="E33" i="11"/>
  <c r="E32" i="11" s="1"/>
  <c r="O43" i="11"/>
  <c r="O42" i="11" s="1"/>
  <c r="F44" i="11"/>
  <c r="E44" i="11" s="1"/>
  <c r="O45" i="11"/>
  <c r="F46" i="11"/>
  <c r="E46" i="11" s="1"/>
  <c r="L48" i="11"/>
  <c r="E48" i="11" s="1"/>
  <c r="E42" i="11" l="1"/>
  <c r="E43" i="11"/>
  <c r="I13" i="6" l="1"/>
  <c r="P13" i="6"/>
  <c r="O13" i="6"/>
  <c r="N13" i="6"/>
  <c r="M13" i="6"/>
  <c r="L13" i="6"/>
  <c r="K13" i="6"/>
  <c r="J13" i="6"/>
  <c r="I7" i="6"/>
  <c r="J7" i="6"/>
  <c r="K7" i="6"/>
  <c r="L7" i="6"/>
  <c r="M7" i="6"/>
  <c r="N7" i="6"/>
  <c r="O7" i="6"/>
  <c r="P7" i="6"/>
  <c r="D21" i="12" l="1"/>
  <c r="E14" i="6" l="1"/>
  <c r="H13" i="6"/>
  <c r="G13" i="6"/>
  <c r="F13" i="6"/>
  <c r="E13" i="6"/>
  <c r="D13" i="6"/>
  <c r="E8" i="6"/>
  <c r="H7" i="6"/>
  <c r="G7" i="6"/>
  <c r="F7" i="6"/>
  <c r="E7" i="6"/>
  <c r="D7" i="6"/>
  <c r="G21" i="12" l="1"/>
  <c r="F21" i="12"/>
  <c r="E21" i="12" l="1"/>
  <c r="H21" i="12"/>
  <c r="G7" i="7" l="1"/>
</calcChain>
</file>

<file path=xl/sharedStrings.xml><?xml version="1.0" encoding="utf-8"?>
<sst xmlns="http://schemas.openxmlformats.org/spreadsheetml/2006/main" count="363" uniqueCount="182">
  <si>
    <t>Наименование муниципальнойпрограммы</t>
  </si>
  <si>
    <t>Паспорт муниципальной программы</t>
  </si>
  <si>
    <t>Сроки реализации муниципальной программы</t>
  </si>
  <si>
    <t>Куратор муниципальной программы</t>
  </si>
  <si>
    <t>Ответственный исполнитель муниципальной программы</t>
  </si>
  <si>
    <t>Соисполнители муниципальной программы</t>
  </si>
  <si>
    <t>Национальная цель</t>
  </si>
  <si>
    <t>Цели муниципальной программы</t>
  </si>
  <si>
    <t>Задачи муниципальной программы</t>
  </si>
  <si>
    <t>Целевые показатели муниципальной программы</t>
  </si>
  <si>
    <t>№ п/п</t>
  </si>
  <si>
    <t>Наименование целевого показателя</t>
  </si>
  <si>
    <t>Документ - основание</t>
  </si>
  <si>
    <t>Значение показателя по годам</t>
  </si>
  <si>
    <t>Базовое значение</t>
  </si>
  <si>
    <t>Ответственный исполнитель/соисполнитель за достижение показателя</t>
  </si>
  <si>
    <t>Параметры финансового обеспечения муниципальной программы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</si>
  <si>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</si>
  <si>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</si>
  <si>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</si>
  <si>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</si>
  <si>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</si>
  <si>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</si>
  <si>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Расходы по годам (рублей)</t>
  </si>
  <si>
    <t>Параметры финансового обеспечения региональных проектов, проектов Ханты-Мансийского автономного округа-Югры реализуемых в городе Покачи</t>
  </si>
  <si>
    <t>Наименование портфеля проектов (срок реализации дд.мм.гг-дд.мм.гггг)</t>
  </si>
  <si>
    <t>Наименование проекта автономного округа (срок реализации дд.мм.гг-дд.мм.гггг)</t>
  </si>
  <si>
    <t>Объем налоговых расходов муниципального образования</t>
  </si>
  <si>
    <t>Ответственный исполнитель</t>
  </si>
  <si>
    <t>Перечень структурных элементов (основных мероприятий) муниципальной программы</t>
  </si>
  <si>
    <t>№ структурного элемента (основного мероприятия)</t>
  </si>
  <si>
    <t>Наименование структурного элемента (основного мероприятия)</t>
  </si>
  <si>
    <t>Наименование порядка, номер приложения (при наличии)</t>
  </si>
  <si>
    <t>Всего в том числе</t>
  </si>
  <si>
    <t>Наименование объекта</t>
  </si>
  <si>
    <t>Мощность</t>
  </si>
  <si>
    <t>Срок строительства, проектирования (характер работ)</t>
  </si>
  <si>
    <t>Рассчетная стоимость объекта в ценах соответствующих лет с учетом периода реализации проекта</t>
  </si>
  <si>
    <t>Остаток стоимости на 01.01.20_</t>
  </si>
  <si>
    <t>Инвестиции на 20_год</t>
  </si>
  <si>
    <t>всего</t>
  </si>
  <si>
    <t>иные средства</t>
  </si>
  <si>
    <t>Механизм реализации</t>
  </si>
  <si>
    <t>Заказчик по строительству (приобретению)</t>
  </si>
  <si>
    <t>Перечень
 реализуемых объектов на 20_ год и на плановый период 20_ и 20_ годов, включая приобретение объектов недвижимого имущества, объетов, создаваемых в соответствии с соглашениями о государственно-частном партнерстве, муниципально-частом партнерстве и концессионными соглашениями</t>
  </si>
  <si>
    <t>Таблица 4</t>
  </si>
  <si>
    <t>Таблица 5</t>
  </si>
  <si>
    <t>Перечень объектов капитального строительства</t>
  </si>
  <si>
    <t>Наименование объекта (инвестиционного проекта)</t>
  </si>
  <si>
    <t>Срок строительства, проектирования (приобретения)</t>
  </si>
  <si>
    <t>Механизм реализации (источник финансирования)</t>
  </si>
  <si>
    <t>№</t>
  </si>
  <si>
    <t>Наименование показателя</t>
  </si>
  <si>
    <t xml:space="preserve">Базовый показатель на начало реализации муниципальной программы </t>
  </si>
  <si>
    <t>Значение показателя на момент окончания действия муниципальной программы</t>
  </si>
  <si>
    <t>Показатели, характеризующие эффективность структурного элемента (основного мероприятия) муниципальной программы</t>
  </si>
  <si>
    <t>Таблица 6</t>
  </si>
  <si>
    <t>Основание</t>
  </si>
  <si>
    <t xml:space="preserve">Нормативный правовой акт </t>
  </si>
  <si>
    <t>Реквизиты</t>
  </si>
  <si>
    <t>Пункт, подпункт</t>
  </si>
  <si>
    <t>Содержание</t>
  </si>
  <si>
    <t>Структурные элементы (основного мероприятия) муниципальной программы</t>
  </si>
  <si>
    <t>Сумма всего, руб.</t>
  </si>
  <si>
    <t>по годам в руб.</t>
  </si>
  <si>
    <t>Наказы избирателей</t>
  </si>
  <si>
    <t>Таблица 7</t>
  </si>
  <si>
    <t>Номер, наименование мероприятия (Приложение 2)</t>
  </si>
  <si>
    <t>Меры направленные на достижение значений (уровней) показателей</t>
  </si>
  <si>
    <t>Наименование портфеля проектов основанного на национальных и федеральных проектах Российской Федерации</t>
  </si>
  <si>
    <t>Ответственный исполнитель/соисполнитель</t>
  </si>
  <si>
    <t>Контрольное событие (промежуточный результат)</t>
  </si>
  <si>
    <t>Таблица 8</t>
  </si>
  <si>
    <t xml:space="preserve">План мероприятий, направленный на достижение значений (уровней) показателей оценки эффективности деятельности исполнительных органов государственной власти Ханты-Мансийского автономного округа - Югры </t>
  </si>
  <si>
    <t>Задача №1</t>
  </si>
  <si>
    <t>1.1.</t>
  </si>
  <si>
    <t>1.2.</t>
  </si>
  <si>
    <t>Задача №2</t>
  </si>
  <si>
    <t>2.1.</t>
  </si>
  <si>
    <t>2.2.</t>
  </si>
  <si>
    <t>Содержание предложения</t>
  </si>
  <si>
    <t>Структурные элементы (основные мероприятия) муниципальной программы</t>
  </si>
  <si>
    <t>Номер, наименование показателя</t>
  </si>
  <si>
    <t>Автор</t>
  </si>
  <si>
    <t>Таблица 9</t>
  </si>
  <si>
    <t>Перечень предложений и инициатив граждан, направленных на достижение показателей национальных целей, оценку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Федерации, социально - экономическое развитие Ханты-Мансийского автономного округа - Югры и города Покачи</t>
  </si>
  <si>
    <t>Направления расходов структурного элемента (основного мероприятия)</t>
  </si>
  <si>
    <t xml:space="preserve"> -</t>
  </si>
  <si>
    <t>Прочие расходы</t>
  </si>
  <si>
    <t>В том числе:</t>
  </si>
  <si>
    <t>Таблица 1</t>
  </si>
  <si>
    <t>Таблица 3</t>
  </si>
  <si>
    <t>Всего (2019-2030)</t>
  </si>
  <si>
    <t>2026-2030</t>
  </si>
  <si>
    <t>На момент окончания реализации муниципальной программы (2030)</t>
  </si>
  <si>
    <t>2019-2030</t>
  </si>
  <si>
    <t>Управление образования администрации города Покачи</t>
  </si>
  <si>
    <t>6</t>
  </si>
  <si>
    <t>Заместитель главы города Покачи</t>
  </si>
  <si>
    <t>2023</t>
  </si>
  <si>
    <t>3.1</t>
  </si>
  <si>
    <t>3.2</t>
  </si>
  <si>
    <t xml:space="preserve"> Организация отдыха детей города Покачи в каникулярное время</t>
  </si>
  <si>
    <t xml:space="preserve">1. Управление культуры, спорта и молодежной политики администрации города Покачи;
2. Отдел по осуществлению деятельности муниципальной комиссии по делам несовершеннолетних и защите их прав администрации города Покачи;
3. Бюджетное учреждение "Центр по бухгалтерскому и экономическому обслуживанию";
4. Негосударственные организации (некоммерческие, коммерческие), в том числе социально ориентированные некоммерческие организации.
</t>
  </si>
  <si>
    <t xml:space="preserve">Создание условий для организации отдыха детей в каникулярный период
</t>
  </si>
  <si>
    <t xml:space="preserve">1. Развитие и качественное улучшение инфраструктуры отдыха детей города.
2. Развитие малозатратных форм отдыха детей города.
3. Организация отдыха детей города в весенний, осенний и летний каникулярные периоды.
</t>
  </si>
  <si>
    <t xml:space="preserve">1. Организация работы малозатратных форм отдыха детей в каникулярное время;
2. Организация работы городских лагерей различных типов в каникулярное время;
3. Организация отдыха, оздоровления детей города Покачи за пределами.
</t>
  </si>
  <si>
    <t>Доля детей от 6 до 17 лет (включительно), охваченных отдыхом в лагерях с дневным пребыванием, % Д6-17 лдп / Д6-17 всего x 100%</t>
  </si>
  <si>
    <t>Количество детей от 6 до 17 лет (включительно), отдохнувших в лагерях с дневным пребыванием (чел.) (Д6-17 лдп) &lt;1&gt;</t>
  </si>
  <si>
    <t>Количество детей в возрасте от 6 до 17 лет обучающихся в общеобразовательных организациях города Покачи по состоянию на 01.01 текущего года (чел.) (Д6-17 всего) &lt;2&gt;</t>
  </si>
  <si>
    <t>Доля детей "группы риска" состоящих на профилактическом учете муниципальной комиссии по делам несовершеннолетних, охваченных различными формами отдыха и оздоровления, % Д6-17 пу лдп / Д6-17 пу x 100%</t>
  </si>
  <si>
    <t>Количество детей от 6 до 17 лет (включительно), состоящих на профилактическом учете в муниципальной комиссии по делам несовершеннолетних, отдохнувших в лагерях с дневным пребыванием (чел.) (Д6-17 пу лдп)</t>
  </si>
  <si>
    <t>Количество детей от 6 до 17 лет (включительно), состоящих на профилактическом учете в муниципальной комиссии по делам несовершеннолетних (чел.) (Д6-17 пу)</t>
  </si>
  <si>
    <t>Доля детей в возрасте от 6 до 17 лет, охваченными различными формами отдыха и оздоровления, %. Д6-17 орф / Д6-17 всего X 100% &lt;3&gt;</t>
  </si>
  <si>
    <t>Количество детей в возрасте от 6 до 17 лет, охваченными различными формами отдыха и оздоровления (чел.) (Д6-17 орф)</t>
  </si>
  <si>
    <t>Общее количество детей в возрасте от 6 до 17 лет обучающихся в общеобразовательных организациях города Покачи (чел.) (Д6-17 всего) &lt;2&gt;</t>
  </si>
  <si>
    <t>Количество детей в возрасте от 6 до 17 лет, охваченных организованным отдыхом в климатически благоприятных регионах России, чел. &lt;4&gt;</t>
  </si>
  <si>
    <t>Количество клубных объединений, организованных учреждениями культуры и спорта, в каникулярное время на территории города Покачи (ед.)</t>
  </si>
  <si>
    <t>Количество негосударственных организаций (некоммерческие, коммерческие), в том числе социально ориентированные некоммерческие организации (ед.)</t>
  </si>
  <si>
    <t xml:space="preserve"> Распоряжение заместителя главы города, курирующего данное направление "О выезде детей"
</t>
  </si>
  <si>
    <t>2</t>
  </si>
  <si>
    <t>3</t>
  </si>
  <si>
    <t>100</t>
  </si>
  <si>
    <t>1</t>
  </si>
  <si>
    <t>Управление образования администрации города Покачи, отдел по осуществлению деятельности муниципальной комиссии по делам несовершеннолетних и защите их прав администрации города Покачи</t>
  </si>
  <si>
    <t>Управление образования администрации города Покачи, управление культуры, спорта и молодежной политики администрации города Покачи</t>
  </si>
  <si>
    <t xml:space="preserve">Управление образования администрации города Покачи, управление культуры, спорта и молодежной политики администрации города Покачи, </t>
  </si>
  <si>
    <t>Управление культуры, спорта и молодежной политики администрации города Покачи</t>
  </si>
  <si>
    <t>&lt;1&gt; - распоряжение заместителя главы города, курирующего данное направление "Об организации лагерей с дневным пребыванием детей города Покачи"</t>
  </si>
  <si>
    <t>&lt;2&gt; - Комплектование детей в обшеобразовательных организациях города Покачи по состоянию на 01.01. текущего года.</t>
  </si>
  <si>
    <t>&lt;4&gt; -  распоряжение заместителя главы города, курирующего данное направление "О выезде детей"</t>
  </si>
  <si>
    <t>&lt;3&gt; - Постановление Правительства ХМАО-Югры от 31.10.2021 №468-п "О государственной программе Ханты-Мансийского автономного округа-Югры "Развитие образования"</t>
  </si>
  <si>
    <t>Основные мероприятия</t>
  </si>
  <si>
    <t>Цель "Создание условий для организации отдыха детей в каникулярный период"</t>
  </si>
  <si>
    <t>Задачи 1. "Развитие малозатратных форм отдыха детей города."</t>
  </si>
  <si>
    <t>Основныое мероприятие "Организация работы малозатратных форм отдыха детей в каникулярное время"</t>
  </si>
  <si>
    <t>Организация работы малозатратных форм отдыха детей в каникулярное время</t>
  </si>
  <si>
    <t>Основное мероприятие "Организация работы городских лагерей различных типов в каникулярное время"</t>
  </si>
  <si>
    <t>Организация работы городских лагерей различных типов в каникулярное время</t>
  </si>
  <si>
    <t>Задачи 2 "Организация отдыха детей города в весенний, осенний и летний каникулярные периоды", "Развитие и качественное улучшение инфраструктуры отдыха детей города"</t>
  </si>
  <si>
    <t>Задачи 3 "Организация отдыха детей города в весенний, осенний и летний каникулярные периоды", "Развитие и качественное улучшение инфраструктуры отдыха детей города"</t>
  </si>
  <si>
    <t>Основное мероприятие "Организация отдыха, оздоровления детей города Покачи за пределами"</t>
  </si>
  <si>
    <t>Организация отдыха, оздоровления  детей города Покачи за пределами</t>
  </si>
  <si>
    <t>Постановление Правительства Ханты-Мансийского автономного округа - Югры от 27.01.2010 №21-п «О порядке организации отдыха и оздоровления детей, имеющих место жительства в Ханты-Мансийском автономном округе – Югре»</t>
  </si>
  <si>
    <t>Закон Ханты-Мансийского автономного округа - Югры от 08.07.2005 №62-оз «О наделении органов местного самоуправления муниципальных образований отдельными государственными полномочиями Ханты-Мансийского автономного округа – Югры».</t>
  </si>
  <si>
    <t>Федеральный закон от 24.07.1998 №124-ФЗ «Об основных гарантиях прав ребенка в Российской Федерации»</t>
  </si>
  <si>
    <t>Постановление администрации города Покачи от 09.06.2020 №466 «Об утверждении Положения о мероприятиях по обеспечению организации отдыха детей, имеющих место жительства в городе Покачи, в каникулярное время, включая мероприятия по обеспечению безопасности их жизни и здоровья»</t>
  </si>
  <si>
    <t xml:space="preserve">Постановление администрации города Покачи от 16.06.2021 №488 «О Порядке определения объема и предоставления из бюджета города Покачи субсидии, в том числе грантов в форме субсидии, юридическим лицам (за исключением государственным (муниципальным) учреждениям), индивидуальным предпринимателям, а также физическим лицам – производителям товаров, работ, услуг на финансовое обеспечение затрат, связанных с организацией отдыха детей и молодежи на территории города Покачи»
</t>
  </si>
  <si>
    <t>Постановление администрации города Покачи от 12.03.2021 №211 «Об осуществлении отдельного государственного полномочия по организации и обеспечению отдыха и оздоровления детей"</t>
  </si>
  <si>
    <t>Постановление администрации города Покачи от 15.02.2022 №173 "«Об организации отдыха детей города Покачи в каникулярное время в 2022 году»</t>
  </si>
  <si>
    <t>Оплата труда и начисления на оплату труда</t>
  </si>
  <si>
    <t>Оплата труда и начисления на оплату труда работников и подростков лагерей с дневным пребыванием детей, приобретение моющих и чистящих средств, санитарно-эпидемиологическое заключение, оплата за проведение санитарно-бактериологических, химических исследований в лагере с дневным пребыванием, оплата за проведение обследования на носительство вирусных кишечных инфекций работников пищеблока, питьевой режим, обследование на COVID-19, медицинский осмотр работников лагерей с дневным пребыванием, организация питания детей в лагерях с дневным пребыванием детей</t>
  </si>
  <si>
    <t>Приобретение путевок, страхование детей от несчастных случаев, расходы на сопровождающих организованных групп детей,  транспортные расходы</t>
  </si>
  <si>
    <t>Таблица 2</t>
  </si>
  <si>
    <t>Распределение финасовых ресурсов мунципальной программы</t>
  </si>
  <si>
    <t>4</t>
  </si>
  <si>
    <t>5</t>
  </si>
  <si>
    <t>Распоряжение заместителя главы города, курирующего данное направление "Об организации лагерей с дневным пребыванием детей города Покачи", Комплектование детей в общеобразовательных организациях города Покачи по состоянию на 01.01 текущего года.</t>
  </si>
  <si>
    <t xml:space="preserve"> Постановление Правительства ХМАО - Югры от 31.10.2021 N 468-п "О государственной программе Ханты-Мансийского автономного округа - Югры "Развитие образования", Комплектование детей в общеобразовательных организациях города Покачи по состоянию на 01.01 текущего года.
</t>
  </si>
  <si>
    <t>Постановление администрации города Покачи от 16.06.2021 №488 «О Порядке определения объема и предоставления из бюджета города Покачи субсидии, в том числе грантов в форме субсидии, юридическим лицам (за исключением государственным (муниципальным) учреждениям), индивидуальным предпринимателям, а также физическим лицам – производителям товаров, работ, услуг на финансовое обеспечение затрат, связанных с организацией отдыха детей и молодежи на территории города Покачи».</t>
  </si>
  <si>
    <t xml:space="preserve">Реестр несовершеннолетних, находящихся в социально опасном положении </t>
  </si>
  <si>
    <t>Постановление администрации города Покачи "Об организации отдыха детей города Покачи в каникулярное время"</t>
  </si>
  <si>
    <t>115</t>
  </si>
  <si>
    <t>84,4</t>
  </si>
  <si>
    <t>75,4</t>
  </si>
  <si>
    <t>83,3</t>
  </si>
  <si>
    <t>74,5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</si>
  <si>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</si>
  <si>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</si>
  <si>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>Финансовые затраты на реализацию (руб.)</t>
  </si>
  <si>
    <t>Подпрограмма 1  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инвалидов и других маломобильных групп населения города Покачи</t>
  </si>
  <si>
    <t>1.1</t>
  </si>
  <si>
    <t xml:space="preserve"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города Покачи </t>
  </si>
  <si>
    <t>Отдел по социальным вопросам и связям с общественностью администрации города Покачи</t>
  </si>
  <si>
    <t>Итого по подпрограмме 1</t>
  </si>
  <si>
    <t>Подпрограмма 2  Социальная адаптация инвалидов и других маломобильных групп населения на территории города Покачи</t>
  </si>
  <si>
    <t xml:space="preserve">Выявление и устранение барьеров, препятствующих трудоустройству инвалидов, проживающих в муниципальном образовании город Покачи </t>
  </si>
  <si>
    <t>Итого по подпрограмме 2</t>
  </si>
  <si>
    <t>Всего по муниципальной программе:</t>
  </si>
  <si>
    <t>Инвестиции в объекты муниципальной собственности</t>
  </si>
  <si>
    <t>Соисполнитель</t>
  </si>
  <si>
    <t>Приложение 
к постановлению администрации 
города Покачи
от 25.10.2022  № 1097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</si>
</sst>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[$-419]#,##0.00"/>
    <numFmt numFmtId="166" formatCode="[$-419]#,##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165" fontId="0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43" fontId="3" fillId="0" borderId="0" applyFont="0" applyFill="0" applyBorder="0" applyAlignment="0" applyProtection="0"/>
  </cellStyleXfs>
  <cellXfs count="256">
    <xf numFmtId="165" fontId="0" fillId="0" borderId="0" xfId="0"/>
    <xf numFmtId="165" fontId="1" fillId="0" borderId="1" xfId="0" applyFont="1" applyBorder="1"/>
    <xf numFmtId="165" fontId="1" fillId="0" borderId="0" xfId="0" applyFont="1"/>
    <xf numFmtId="165" fontId="1" fillId="0" borderId="1" xfId="0" applyFont="1" applyBorder="1" applyAlignment="1">
      <alignment horizontal="center" vertical="center" wrapText="1"/>
    </xf>
    <xf numFmtId="165" fontId="1" fillId="0" borderId="1" xfId="0" applyFont="1" applyBorder="1" applyAlignment="1">
      <alignment horizontal="center" vertical="center"/>
    </xf>
    <xf numFmtId="165" fontId="2" fillId="0" borderId="1" xfId="0" applyFont="1" applyBorder="1" applyAlignment="1">
      <alignment horizontal="center" vertical="center" wrapText="1"/>
    </xf>
    <xf numFmtId="165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/>
    <xf numFmtId="165" fontId="1" fillId="0" borderId="0" xfId="0" applyFont="1" applyAlignment="1">
      <alignment horizontal="right"/>
    </xf>
    <xf numFmtId="165" fontId="4" fillId="0" borderId="0" xfId="0" applyFont="1" applyFill="1"/>
    <xf numFmtId="4" fontId="1" fillId="0" borderId="1" xfId="0" applyNumberFormat="1" applyFont="1" applyBorder="1"/>
    <xf numFmtId="165" fontId="1" fillId="0" borderId="0" xfId="0" applyFont="1" applyFill="1"/>
    <xf numFmtId="165" fontId="4" fillId="0" borderId="0" xfId="2" applyFont="1" applyFill="1"/>
    <xf numFmtId="165" fontId="5" fillId="0" borderId="0" xfId="2" applyFont="1" applyFill="1"/>
    <xf numFmtId="165" fontId="1" fillId="0" borderId="0" xfId="2" applyFont="1" applyFill="1"/>
    <xf numFmtId="165" fontId="3" fillId="0" borderId="0" xfId="2" applyFill="1"/>
    <xf numFmtId="165" fontId="4" fillId="0" borderId="26" xfId="0" applyFont="1" applyBorder="1" applyAlignment="1">
      <alignment vertical="top" wrapText="1"/>
    </xf>
    <xf numFmtId="165" fontId="4" fillId="0" borderId="32" xfId="0" applyFont="1" applyFill="1" applyBorder="1" applyAlignment="1">
      <alignment vertical="top" wrapText="1"/>
    </xf>
    <xf numFmtId="165" fontId="4" fillId="0" borderId="10" xfId="0" applyFont="1" applyBorder="1" applyAlignment="1">
      <alignment vertical="top" wrapText="1"/>
    </xf>
    <xf numFmtId="165" fontId="4" fillId="0" borderId="26" xfId="0" applyFont="1" applyBorder="1" applyAlignment="1">
      <alignment vertical="top"/>
    </xf>
    <xf numFmtId="165" fontId="4" fillId="0" borderId="1" xfId="0" applyFont="1" applyFill="1" applyBorder="1" applyAlignment="1">
      <alignment horizontal="center" vertical="center" wrapText="1"/>
    </xf>
    <xf numFmtId="165" fontId="4" fillId="0" borderId="1" xfId="0" applyFont="1" applyFill="1" applyBorder="1" applyAlignment="1">
      <alignment horizontal="center" vertical="center"/>
    </xf>
    <xf numFmtId="165" fontId="4" fillId="0" borderId="1" xfId="0" applyFont="1" applyBorder="1" applyAlignment="1">
      <alignment horizontal="center" vertical="center" wrapText="1"/>
    </xf>
    <xf numFmtId="165" fontId="4" fillId="0" borderId="25" xfId="0" applyFont="1" applyFill="1" applyBorder="1" applyAlignment="1">
      <alignment horizontal="center" vertical="center" wrapText="1"/>
    </xf>
    <xf numFmtId="165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5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Font="1" applyBorder="1" applyAlignment="1">
      <alignment horizontal="center" vertical="top" wrapText="1"/>
    </xf>
    <xf numFmtId="165" fontId="4" fillId="0" borderId="3" xfId="0" applyFont="1" applyBorder="1" applyAlignment="1">
      <alignment horizontal="center" vertical="center"/>
    </xf>
    <xf numFmtId="165" fontId="4" fillId="0" borderId="4" xfId="0" applyFont="1" applyBorder="1" applyAlignment="1">
      <alignment horizontal="center" vertical="center"/>
    </xf>
    <xf numFmtId="165" fontId="4" fillId="0" borderId="1" xfId="0" applyFont="1" applyFill="1" applyBorder="1" applyAlignment="1">
      <alignment vertical="top" wrapText="1"/>
    </xf>
    <xf numFmtId="165" fontId="4" fillId="0" borderId="1" xfId="0" applyFont="1" applyBorder="1" applyAlignment="1">
      <alignment vertical="top" wrapText="1"/>
    </xf>
    <xf numFmtId="165" fontId="2" fillId="0" borderId="25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4" fillId="0" borderId="8" xfId="0" applyFont="1" applyBorder="1" applyAlignment="1">
      <alignment horizontal="center" vertical="center"/>
    </xf>
    <xf numFmtId="165" fontId="4" fillId="2" borderId="1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165" fontId="4" fillId="0" borderId="8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4" fillId="0" borderId="1" xfId="0" applyFont="1" applyBorder="1" applyAlignment="1">
      <alignment horizontal="left" vertical="top" wrapText="1"/>
    </xf>
    <xf numFmtId="165" fontId="4" fillId="0" borderId="1" xfId="0" applyFont="1" applyFill="1" applyBorder="1" applyAlignment="1">
      <alignment horizontal="left"/>
    </xf>
    <xf numFmtId="165" fontId="4" fillId="0" borderId="1" xfId="0" applyFont="1" applyFill="1" applyBorder="1" applyAlignment="1">
      <alignment horizontal="left" wrapText="1"/>
    </xf>
    <xf numFmtId="165" fontId="4" fillId="0" borderId="0" xfId="0" applyFont="1" applyAlignment="1">
      <alignment horizontal="left" wrapText="1"/>
    </xf>
    <xf numFmtId="165" fontId="1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5" fontId="1" fillId="0" borderId="0" xfId="2" applyFont="1" applyFill="1" applyAlignment="1">
      <alignment horizontal="right"/>
    </xf>
    <xf numFmtId="165" fontId="4" fillId="0" borderId="1" xfId="0" applyFont="1" applyFill="1" applyBorder="1" applyAlignment="1">
      <alignment horizontal="left" vertical="center" wrapText="1"/>
    </xf>
    <xf numFmtId="165" fontId="4" fillId="0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0" xfId="2" applyFill="1"/>
    <xf numFmtId="49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0" xfId="2" applyFont="1" applyFill="1" applyAlignment="1">
      <alignment horizontal="right" wrapText="1"/>
    </xf>
    <xf numFmtId="49" fontId="4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165" fontId="8" fillId="0" borderId="6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2" applyFont="1" applyFill="1" applyBorder="1" applyAlignment="1"/>
    <xf numFmtId="4" fontId="4" fillId="0" borderId="1" xfId="2" applyNumberFormat="1" applyFont="1" applyFill="1" applyBorder="1" applyAlignment="1">
      <alignment horizontal="center"/>
    </xf>
    <xf numFmtId="4" fontId="5" fillId="0" borderId="1" xfId="2" applyNumberFormat="1" applyFont="1" applyFill="1" applyBorder="1" applyAlignment="1">
      <alignment horizontal="center"/>
    </xf>
    <xf numFmtId="165" fontId="4" fillId="0" borderId="1" xfId="2" applyFont="1" applyFill="1" applyBorder="1" applyAlignment="1">
      <alignment wrapText="1"/>
    </xf>
    <xf numFmtId="4" fontId="4" fillId="0" borderId="1" xfId="5" applyNumberFormat="1" applyFont="1" applyFill="1" applyBorder="1" applyAlignment="1">
      <alignment horizontal="center"/>
    </xf>
    <xf numFmtId="4" fontId="5" fillId="0" borderId="1" xfId="5" applyNumberFormat="1" applyFont="1" applyFill="1" applyBorder="1" applyAlignment="1">
      <alignment horizontal="center"/>
    </xf>
    <xf numFmtId="165" fontId="4" fillId="0" borderId="7" xfId="2" applyFont="1" applyFill="1" applyBorder="1" applyAlignment="1">
      <alignment horizontal="center"/>
    </xf>
    <xf numFmtId="165" fontId="9" fillId="0" borderId="0" xfId="2" applyFont="1" applyFill="1"/>
    <xf numFmtId="165" fontId="3" fillId="0" borderId="0" xfId="2" applyFont="1" applyFill="1"/>
    <xf numFmtId="165" fontId="10" fillId="0" borderId="0" xfId="2" applyFont="1" applyFill="1"/>
    <xf numFmtId="165" fontId="4" fillId="0" borderId="27" xfId="0" applyFont="1" applyBorder="1" applyAlignment="1">
      <alignment horizontal="left" vertical="top" wrapText="1"/>
    </xf>
    <xf numFmtId="165" fontId="4" fillId="0" borderId="28" xfId="0" applyFont="1" applyBorder="1" applyAlignment="1">
      <alignment horizontal="left" vertical="top"/>
    </xf>
    <xf numFmtId="165" fontId="4" fillId="0" borderId="29" xfId="0" applyFont="1" applyBorder="1" applyAlignment="1">
      <alignment horizontal="left" vertical="top"/>
    </xf>
    <xf numFmtId="165" fontId="4" fillId="0" borderId="0" xfId="2" applyFont="1" applyFill="1" applyAlignment="1">
      <alignment horizontal="right"/>
    </xf>
    <xf numFmtId="165" fontId="6" fillId="0" borderId="0" xfId="0" applyFont="1" applyBorder="1" applyAlignment="1">
      <alignment horizontal="center" vertical="center"/>
    </xf>
    <xf numFmtId="165" fontId="4" fillId="0" borderId="27" xfId="0" applyFont="1" applyBorder="1" applyAlignment="1">
      <alignment horizontal="center" vertical="center" wrapText="1"/>
    </xf>
    <xf numFmtId="165" fontId="4" fillId="0" borderId="31" xfId="0" applyFont="1" applyBorder="1" applyAlignment="1">
      <alignment horizontal="center" vertical="center" wrapText="1"/>
    </xf>
    <xf numFmtId="165" fontId="4" fillId="0" borderId="28" xfId="0" applyFont="1" applyBorder="1" applyAlignment="1">
      <alignment horizontal="center" vertical="center" wrapText="1"/>
    </xf>
    <xf numFmtId="165" fontId="4" fillId="0" borderId="29" xfId="0" applyFont="1" applyBorder="1" applyAlignment="1">
      <alignment horizontal="center" vertical="center" wrapText="1"/>
    </xf>
    <xf numFmtId="165" fontId="4" fillId="0" borderId="27" xfId="0" applyFont="1" applyBorder="1" applyAlignment="1">
      <alignment horizontal="left" vertical="center" wrapText="1"/>
    </xf>
    <xf numFmtId="165" fontId="4" fillId="0" borderId="28" xfId="0" applyFont="1" applyBorder="1" applyAlignment="1">
      <alignment horizontal="left" vertical="center" wrapText="1"/>
    </xf>
    <xf numFmtId="165" fontId="4" fillId="0" borderId="29" xfId="0" applyFont="1" applyBorder="1" applyAlignment="1">
      <alignment horizontal="left" vertical="center" wrapText="1"/>
    </xf>
    <xf numFmtId="165" fontId="4" fillId="0" borderId="28" xfId="0" applyFont="1" applyBorder="1" applyAlignment="1">
      <alignment horizontal="left" vertical="top" wrapText="1"/>
    </xf>
    <xf numFmtId="165" fontId="4" fillId="0" borderId="29" xfId="0" applyFont="1" applyBorder="1" applyAlignment="1">
      <alignment horizontal="left" vertical="top" wrapText="1"/>
    </xf>
    <xf numFmtId="165" fontId="4" fillId="2" borderId="27" xfId="0" applyFont="1" applyFill="1" applyBorder="1" applyAlignment="1">
      <alignment horizontal="left" vertical="center" wrapText="1"/>
    </xf>
    <xf numFmtId="165" fontId="4" fillId="2" borderId="28" xfId="0" applyFont="1" applyFill="1" applyBorder="1" applyAlignment="1">
      <alignment horizontal="left" vertical="center" wrapText="1"/>
    </xf>
    <xf numFmtId="165" fontId="4" fillId="2" borderId="29" xfId="0" applyFont="1" applyFill="1" applyBorder="1" applyAlignment="1">
      <alignment horizontal="left" vertical="center" wrapText="1"/>
    </xf>
    <xf numFmtId="165" fontId="4" fillId="0" borderId="24" xfId="0" applyFont="1" applyFill="1" applyBorder="1" applyAlignment="1">
      <alignment horizontal="center" vertical="center"/>
    </xf>
    <xf numFmtId="165" fontId="4" fillId="0" borderId="7" xfId="0" applyFont="1" applyFill="1" applyBorder="1" applyAlignment="1">
      <alignment horizontal="center" vertical="center"/>
    </xf>
    <xf numFmtId="165" fontId="4" fillId="0" borderId="14" xfId="0" applyFont="1" applyBorder="1" applyAlignment="1">
      <alignment horizontal="center" vertical="center"/>
    </xf>
    <xf numFmtId="165" fontId="4" fillId="0" borderId="15" xfId="0" applyFont="1" applyBorder="1" applyAlignment="1">
      <alignment horizontal="center" vertical="center"/>
    </xf>
    <xf numFmtId="165" fontId="4" fillId="0" borderId="10" xfId="0" applyFont="1" applyBorder="1" applyAlignment="1">
      <alignment horizontal="left" vertical="top" wrapText="1"/>
    </xf>
    <xf numFmtId="165" fontId="4" fillId="0" borderId="16" xfId="0" applyFont="1" applyBorder="1" applyAlignment="1">
      <alignment horizontal="left" vertical="top" wrapText="1"/>
    </xf>
    <xf numFmtId="165" fontId="4" fillId="0" borderId="18" xfId="0" applyFont="1" applyBorder="1" applyAlignment="1">
      <alignment horizontal="left" vertical="top" wrapText="1"/>
    </xf>
    <xf numFmtId="165" fontId="4" fillId="0" borderId="11" xfId="0" applyFont="1" applyBorder="1" applyAlignment="1">
      <alignment horizontal="left" vertical="center"/>
    </xf>
    <xf numFmtId="165" fontId="4" fillId="0" borderId="12" xfId="0" applyFont="1" applyBorder="1" applyAlignment="1">
      <alignment horizontal="left" vertical="center"/>
    </xf>
    <xf numFmtId="165" fontId="4" fillId="0" borderId="8" xfId="0" applyFont="1" applyBorder="1" applyAlignment="1">
      <alignment horizontal="left" vertical="center"/>
    </xf>
    <xf numFmtId="165" fontId="4" fillId="0" borderId="9" xfId="0" applyFont="1" applyBorder="1" applyAlignment="1">
      <alignment horizontal="left" vertical="center"/>
    </xf>
    <xf numFmtId="165" fontId="4" fillId="0" borderId="3" xfId="0" applyFont="1" applyBorder="1" applyAlignment="1">
      <alignment horizontal="left"/>
    </xf>
    <xf numFmtId="165" fontId="4" fillId="0" borderId="5" xfId="0" applyFont="1" applyBorder="1" applyAlignment="1">
      <alignment horizontal="left"/>
    </xf>
    <xf numFmtId="165" fontId="4" fillId="0" borderId="24" xfId="0" applyFont="1" applyBorder="1" applyAlignment="1">
      <alignment horizontal="center" vertical="center" wrapText="1"/>
    </xf>
    <xf numFmtId="165" fontId="4" fillId="0" borderId="7" xfId="0" applyFont="1" applyBorder="1" applyAlignment="1">
      <alignment horizontal="center" vertical="center" wrapText="1"/>
    </xf>
    <xf numFmtId="4" fontId="4" fillId="2" borderId="40" xfId="0" applyNumberFormat="1" applyFont="1" applyFill="1" applyBorder="1" applyAlignment="1">
      <alignment horizontal="center" vertical="center"/>
    </xf>
    <xf numFmtId="4" fontId="4" fillId="2" borderId="43" xfId="0" applyNumberFormat="1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center" vertical="center"/>
    </xf>
    <xf numFmtId="165" fontId="4" fillId="0" borderId="20" xfId="0" applyFont="1" applyBorder="1" applyAlignment="1">
      <alignment horizontal="left"/>
    </xf>
    <xf numFmtId="165" fontId="4" fillId="0" borderId="23" xfId="0" applyFont="1" applyBorder="1" applyAlignment="1">
      <alignment horizontal="left"/>
    </xf>
    <xf numFmtId="165" fontId="4" fillId="2" borderId="3" xfId="0" applyFont="1" applyFill="1" applyBorder="1" applyAlignment="1">
      <alignment horizontal="center" vertical="center"/>
    </xf>
    <xf numFmtId="165" fontId="4" fillId="2" borderId="4" xfId="0" applyFont="1" applyFill="1" applyBorder="1" applyAlignment="1">
      <alignment horizontal="center" vertical="center"/>
    </xf>
    <xf numFmtId="165" fontId="4" fillId="2" borderId="17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165" fontId="4" fillId="0" borderId="34" xfId="0" applyFont="1" applyBorder="1" applyAlignment="1">
      <alignment horizontal="left" vertical="center"/>
    </xf>
    <xf numFmtId="165" fontId="4" fillId="0" borderId="33" xfId="0" applyFont="1" applyBorder="1" applyAlignment="1">
      <alignment horizontal="left" vertical="center"/>
    </xf>
    <xf numFmtId="165" fontId="4" fillId="0" borderId="35" xfId="0" applyFont="1" applyBorder="1" applyAlignment="1">
      <alignment horizontal="left" vertical="center"/>
    </xf>
    <xf numFmtId="165" fontId="4" fillId="0" borderId="0" xfId="0" applyFont="1" applyBorder="1" applyAlignment="1">
      <alignment horizontal="left" vertical="center"/>
    </xf>
    <xf numFmtId="165" fontId="4" fillId="0" borderId="30" xfId="0" applyFont="1" applyBorder="1" applyAlignment="1">
      <alignment horizontal="left" vertical="center"/>
    </xf>
    <xf numFmtId="165" fontId="4" fillId="0" borderId="36" xfId="0" applyFont="1" applyBorder="1" applyAlignment="1">
      <alignment horizontal="left" vertical="center"/>
    </xf>
    <xf numFmtId="165" fontId="4" fillId="0" borderId="37" xfId="0" applyFont="1" applyBorder="1" applyAlignment="1">
      <alignment horizontal="left" vertical="center"/>
    </xf>
    <xf numFmtId="165" fontId="4" fillId="0" borderId="38" xfId="0" applyFont="1" applyBorder="1" applyAlignment="1">
      <alignment horizontal="left" vertical="center"/>
    </xf>
    <xf numFmtId="165" fontId="4" fillId="0" borderId="8" xfId="0" applyFont="1" applyBorder="1" applyAlignment="1">
      <alignment horizontal="center" vertical="center"/>
    </xf>
    <xf numFmtId="165" fontId="4" fillId="0" borderId="2" xfId="0" applyFont="1" applyBorder="1" applyAlignment="1">
      <alignment horizontal="center" vertical="center"/>
    </xf>
    <xf numFmtId="165" fontId="4" fillId="0" borderId="46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5" fontId="4" fillId="0" borderId="11" xfId="0" applyFont="1" applyBorder="1" applyAlignment="1">
      <alignment horizontal="center" vertical="center"/>
    </xf>
    <xf numFmtId="165" fontId="4" fillId="0" borderId="12" xfId="0" applyFont="1" applyBorder="1" applyAlignment="1">
      <alignment horizontal="center" vertical="center"/>
    </xf>
    <xf numFmtId="165" fontId="4" fillId="0" borderId="9" xfId="0" applyFont="1" applyBorder="1" applyAlignment="1">
      <alignment horizontal="center" vertical="center"/>
    </xf>
    <xf numFmtId="165" fontId="4" fillId="0" borderId="1" xfId="0" applyFont="1" applyBorder="1" applyAlignment="1">
      <alignment horizontal="left"/>
    </xf>
    <xf numFmtId="165" fontId="4" fillId="0" borderId="19" xfId="0" applyFont="1" applyBorder="1" applyAlignment="1">
      <alignment horizontal="left"/>
    </xf>
    <xf numFmtId="2" fontId="4" fillId="0" borderId="40" xfId="0" applyNumberFormat="1" applyFont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165" fontId="4" fillId="0" borderId="6" xfId="0" applyFont="1" applyBorder="1" applyAlignment="1">
      <alignment horizontal="left"/>
    </xf>
    <xf numFmtId="165" fontId="4" fillId="0" borderId="42" xfId="0" applyFont="1" applyFill="1" applyBorder="1" applyAlignment="1">
      <alignment horizontal="center" vertical="center"/>
    </xf>
    <xf numFmtId="165" fontId="4" fillId="0" borderId="0" xfId="0" applyFont="1" applyFill="1" applyBorder="1" applyAlignment="1">
      <alignment horizontal="center" vertical="center"/>
    </xf>
    <xf numFmtId="165" fontId="4" fillId="0" borderId="44" xfId="0" applyFont="1" applyFill="1" applyBorder="1" applyAlignment="1">
      <alignment horizontal="center" vertical="center"/>
    </xf>
    <xf numFmtId="165" fontId="4" fillId="0" borderId="1" xfId="0" applyFont="1" applyBorder="1" applyAlignment="1">
      <alignment horizontal="center"/>
    </xf>
    <xf numFmtId="165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165" fontId="4" fillId="0" borderId="6" xfId="2" applyFont="1" applyFill="1" applyBorder="1" applyAlignment="1">
      <alignment horizontal="center"/>
    </xf>
    <xf numFmtId="165" fontId="4" fillId="0" borderId="39" xfId="2" applyFont="1" applyFill="1" applyBorder="1" applyAlignment="1">
      <alignment horizontal="center"/>
    </xf>
    <xf numFmtId="165" fontId="4" fillId="0" borderId="7" xfId="2" applyFont="1" applyFill="1" applyBorder="1" applyAlignment="1">
      <alignment horizontal="center"/>
    </xf>
    <xf numFmtId="165" fontId="4" fillId="0" borderId="40" xfId="2" applyFont="1" applyFill="1" applyBorder="1" applyAlignment="1">
      <alignment horizontal="left" wrapText="1"/>
    </xf>
    <xf numFmtId="165" fontId="4" fillId="0" borderId="41" xfId="2" applyFont="1" applyFill="1" applyBorder="1" applyAlignment="1">
      <alignment horizontal="left" wrapText="1"/>
    </xf>
    <xf numFmtId="165" fontId="4" fillId="0" borderId="42" xfId="2" applyFont="1" applyFill="1" applyBorder="1" applyAlignment="1">
      <alignment horizontal="left" wrapText="1"/>
    </xf>
    <xf numFmtId="165" fontId="4" fillId="0" borderId="30" xfId="2" applyFont="1" applyFill="1" applyBorder="1" applyAlignment="1">
      <alignment horizontal="left" wrapText="1"/>
    </xf>
    <xf numFmtId="165" fontId="4" fillId="0" borderId="8" xfId="2" applyFont="1" applyFill="1" applyBorder="1" applyAlignment="1">
      <alignment horizontal="left" wrapText="1"/>
    </xf>
    <xf numFmtId="165" fontId="4" fillId="0" borderId="9" xfId="2" applyFont="1" applyFill="1" applyBorder="1" applyAlignment="1">
      <alignment horizontal="left" wrapText="1"/>
    </xf>
    <xf numFmtId="165" fontId="4" fillId="0" borderId="1" xfId="2" applyFont="1" applyFill="1" applyBorder="1" applyAlignment="1">
      <alignment horizontal="center" vertical="center" wrapText="1"/>
    </xf>
    <xf numFmtId="165" fontId="4" fillId="0" borderId="1" xfId="2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/>
    </xf>
    <xf numFmtId="165" fontId="1" fillId="0" borderId="0" xfId="2" applyFont="1" applyFill="1" applyAlignment="1">
      <alignment horizontal="right" wrapText="1"/>
    </xf>
    <xf numFmtId="165" fontId="1" fillId="0" borderId="0" xfId="2" applyFont="1" applyFill="1" applyAlignment="1">
      <alignment horizontal="right"/>
    </xf>
    <xf numFmtId="165" fontId="6" fillId="0" borderId="0" xfId="2" applyFont="1" applyFill="1" applyAlignment="1">
      <alignment horizontal="center"/>
    </xf>
    <xf numFmtId="165" fontId="4" fillId="0" borderId="3" xfId="2" applyFont="1" applyFill="1" applyBorder="1" applyAlignment="1">
      <alignment horizontal="left" wrapText="1"/>
    </xf>
    <xf numFmtId="165" fontId="4" fillId="0" borderId="5" xfId="2" applyFont="1" applyFill="1" applyBorder="1" applyAlignment="1">
      <alignment horizontal="left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165" fontId="8" fillId="0" borderId="6" xfId="0" applyFont="1" applyFill="1" applyBorder="1" applyAlignment="1">
      <alignment horizontal="center" vertical="center" wrapText="1"/>
    </xf>
    <xf numFmtId="165" fontId="8" fillId="0" borderId="39" xfId="0" applyFont="1" applyFill="1" applyBorder="1" applyAlignment="1">
      <alignment horizontal="center" vertical="center" wrapText="1"/>
    </xf>
    <xf numFmtId="165" fontId="8" fillId="0" borderId="7" xfId="0" applyFont="1" applyFill="1" applyBorder="1" applyAlignment="1">
      <alignment horizontal="center" vertical="center" wrapText="1"/>
    </xf>
    <xf numFmtId="165" fontId="8" fillId="0" borderId="6" xfId="0" applyFont="1" applyFill="1" applyBorder="1" applyAlignment="1">
      <alignment horizontal="left" vertical="center" wrapText="1"/>
    </xf>
    <xf numFmtId="165" fontId="8" fillId="0" borderId="39" xfId="0" applyFont="1" applyFill="1" applyBorder="1" applyAlignment="1">
      <alignment horizontal="left" vertical="center" wrapText="1"/>
    </xf>
    <xf numFmtId="165" fontId="8" fillId="0" borderId="7" xfId="0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65" fontId="4" fillId="0" borderId="1" xfId="0" applyFont="1" applyFill="1" applyBorder="1" applyAlignment="1">
      <alignment horizontal="center" wrapText="1"/>
    </xf>
    <xf numFmtId="165" fontId="4" fillId="0" borderId="1" xfId="0" applyFont="1" applyFill="1" applyBorder="1" applyAlignment="1">
      <alignment horizontal="center"/>
    </xf>
    <xf numFmtId="165" fontId="4" fillId="0" borderId="1" xfId="0" applyFont="1" applyFill="1" applyBorder="1" applyAlignment="1">
      <alignment horizontal="center" vertical="top" wrapText="1"/>
    </xf>
    <xf numFmtId="165" fontId="4" fillId="0" borderId="0" xfId="0" applyFont="1" applyAlignment="1">
      <alignment horizontal="center"/>
    </xf>
    <xf numFmtId="165" fontId="4" fillId="0" borderId="6" xfId="0" applyFont="1" applyFill="1" applyBorder="1" applyAlignment="1">
      <alignment horizontal="center" vertical="center" wrapText="1"/>
    </xf>
    <xf numFmtId="165" fontId="4" fillId="0" borderId="39" xfId="0" applyFont="1" applyFill="1" applyBorder="1" applyAlignment="1">
      <alignment horizontal="center" vertical="center" wrapText="1"/>
    </xf>
    <xf numFmtId="165" fontId="4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5" fontId="4" fillId="0" borderId="6" xfId="0" applyFont="1" applyFill="1" applyBorder="1" applyAlignment="1">
      <alignment horizontal="left" vertical="top" wrapText="1"/>
    </xf>
    <xf numFmtId="165" fontId="4" fillId="0" borderId="39" xfId="0" applyFont="1" applyFill="1" applyBorder="1" applyAlignment="1">
      <alignment horizontal="left" vertical="top" wrapText="1"/>
    </xf>
    <xf numFmtId="165" fontId="4" fillId="0" borderId="7" xfId="0" applyFont="1" applyFill="1" applyBorder="1" applyAlignment="1">
      <alignment horizontal="left" vertical="top" wrapText="1"/>
    </xf>
    <xf numFmtId="165" fontId="4" fillId="0" borderId="6" xfId="0" applyFont="1" applyBorder="1" applyAlignment="1">
      <alignment horizontal="left" vertical="top" wrapText="1"/>
    </xf>
    <xf numFmtId="165" fontId="4" fillId="0" borderId="39" xfId="0" applyFont="1" applyBorder="1" applyAlignment="1">
      <alignment horizontal="left" vertical="top" wrapText="1"/>
    </xf>
    <xf numFmtId="165" fontId="4" fillId="0" borderId="7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165" fontId="1" fillId="0" borderId="3" xfId="0" applyFont="1" applyBorder="1" applyAlignment="1">
      <alignment horizontal="left"/>
    </xf>
    <xf numFmtId="165" fontId="1" fillId="0" borderId="4" xfId="0" applyFont="1" applyBorder="1" applyAlignment="1">
      <alignment horizontal="left"/>
    </xf>
    <xf numFmtId="165" fontId="1" fillId="0" borderId="5" xfId="0" applyFont="1" applyBorder="1" applyAlignment="1">
      <alignment horizontal="left"/>
    </xf>
    <xf numFmtId="165" fontId="2" fillId="0" borderId="6" xfId="0" applyFont="1" applyBorder="1" applyAlignment="1">
      <alignment horizontal="center" vertical="center"/>
    </xf>
    <xf numFmtId="165" fontId="2" fillId="0" borderId="7" xfId="0" applyFont="1" applyBorder="1" applyAlignment="1">
      <alignment horizontal="center" vertical="center"/>
    </xf>
    <xf numFmtId="165" fontId="2" fillId="0" borderId="6" xfId="0" applyFont="1" applyBorder="1" applyAlignment="1">
      <alignment horizontal="center" vertical="center" wrapText="1"/>
    </xf>
    <xf numFmtId="165" fontId="2" fillId="0" borderId="7" xfId="0" applyFont="1" applyBorder="1" applyAlignment="1">
      <alignment horizontal="center" vertical="center" wrapText="1"/>
    </xf>
    <xf numFmtId="165" fontId="1" fillId="0" borderId="2" xfId="0" applyFont="1" applyBorder="1" applyAlignment="1">
      <alignment horizontal="center" vertical="center" wrapText="1"/>
    </xf>
    <xf numFmtId="165" fontId="1" fillId="0" borderId="0" xfId="0" applyFont="1" applyAlignment="1">
      <alignment horizontal="right"/>
    </xf>
    <xf numFmtId="165" fontId="2" fillId="0" borderId="3" xfId="0" applyFont="1" applyBorder="1" applyAlignment="1">
      <alignment horizontal="center" vertical="center"/>
    </xf>
    <xf numFmtId="165" fontId="2" fillId="0" borderId="4" xfId="0" applyFont="1" applyBorder="1" applyAlignment="1">
      <alignment horizontal="center" vertical="center"/>
    </xf>
    <xf numFmtId="165" fontId="2" fillId="0" borderId="5" xfId="0" applyFont="1" applyBorder="1" applyAlignment="1">
      <alignment horizontal="center" vertical="center"/>
    </xf>
    <xf numFmtId="165" fontId="1" fillId="0" borderId="2" xfId="0" applyFont="1" applyBorder="1" applyAlignment="1">
      <alignment horizontal="center" vertical="center"/>
    </xf>
    <xf numFmtId="165" fontId="7" fillId="0" borderId="0" xfId="0" applyFont="1" applyFill="1" applyBorder="1" applyAlignment="1">
      <alignment horizontal="left" wrapText="1"/>
    </xf>
    <xf numFmtId="165" fontId="1" fillId="0" borderId="0" xfId="0" applyFont="1" applyAlignment="1">
      <alignment horizontal="center" vertical="center"/>
    </xf>
    <xf numFmtId="165" fontId="1" fillId="0" borderId="6" xfId="0" applyFont="1" applyBorder="1" applyAlignment="1">
      <alignment horizontal="center" vertical="center"/>
    </xf>
    <xf numFmtId="165" fontId="1" fillId="0" borderId="7" xfId="0" applyFont="1" applyBorder="1" applyAlignment="1">
      <alignment horizontal="center" vertical="center"/>
    </xf>
    <xf numFmtId="165" fontId="1" fillId="0" borderId="6" xfId="0" applyFont="1" applyBorder="1" applyAlignment="1">
      <alignment horizontal="center" vertical="center" wrapText="1"/>
    </xf>
    <xf numFmtId="165" fontId="1" fillId="0" borderId="7" xfId="0" applyFont="1" applyBorder="1" applyAlignment="1">
      <alignment horizontal="center" vertical="center" wrapText="1"/>
    </xf>
    <xf numFmtId="165" fontId="1" fillId="0" borderId="6" xfId="0" applyFont="1" applyBorder="1" applyAlignment="1">
      <alignment horizontal="center" wrapText="1"/>
    </xf>
    <xf numFmtId="165" fontId="1" fillId="0" borderId="7" xfId="0" applyFont="1" applyBorder="1" applyAlignment="1">
      <alignment horizontal="center" wrapText="1"/>
    </xf>
    <xf numFmtId="165" fontId="1" fillId="0" borderId="3" xfId="0" applyFont="1" applyBorder="1" applyAlignment="1">
      <alignment horizontal="center" vertical="center" wrapText="1"/>
    </xf>
    <xf numFmtId="165" fontId="1" fillId="0" borderId="4" xfId="0" applyFont="1" applyBorder="1" applyAlignment="1">
      <alignment horizontal="center" vertical="center" wrapText="1"/>
    </xf>
    <xf numFmtId="165" fontId="1" fillId="0" borderId="5" xfId="0" applyFont="1" applyBorder="1" applyAlignment="1">
      <alignment horizontal="center" vertical="center" wrapText="1"/>
    </xf>
    <xf numFmtId="165" fontId="1" fillId="0" borderId="0" xfId="0" applyFont="1" applyAlignment="1">
      <alignment horizontal="right" wrapText="1"/>
    </xf>
    <xf numFmtId="165" fontId="1" fillId="0" borderId="3" xfId="0" applyFont="1" applyBorder="1" applyAlignment="1">
      <alignment horizontal="center"/>
    </xf>
    <xf numFmtId="165" fontId="1" fillId="0" borderId="4" xfId="0" applyFont="1" applyBorder="1" applyAlignment="1">
      <alignment horizontal="center"/>
    </xf>
    <xf numFmtId="165" fontId="1" fillId="0" borderId="5" xfId="0" applyFont="1" applyBorder="1" applyAlignment="1">
      <alignment horizontal="center"/>
    </xf>
    <xf numFmtId="165" fontId="1" fillId="0" borderId="0" xfId="0" applyFont="1" applyAlignment="1">
      <alignment horizontal="center"/>
    </xf>
    <xf numFmtId="165" fontId="1" fillId="0" borderId="0" xfId="0" applyFont="1" applyAlignment="1">
      <alignment horizontal="center" wrapText="1"/>
    </xf>
    <xf numFmtId="165" fontId="1" fillId="0" borderId="0" xfId="0" applyFont="1" applyAlignment="1">
      <alignment horizontal="right" vertical="top" wrapText="1"/>
    </xf>
    <xf numFmtId="165" fontId="1" fillId="0" borderId="0" xfId="0" applyFont="1" applyAlignment="1">
      <alignment horizontal="right" vertical="top"/>
    </xf>
    <xf numFmtId="165" fontId="1" fillId="0" borderId="0" xfId="0" applyFont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1"/>
    <cellStyle name="Обычный 4" xfId="3"/>
    <cellStyle name="Обычный 5" xfId="4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6" zoomScale="70" zoomScaleNormal="70" zoomScaleSheetLayoutView="80" zoomScalePageLayoutView="80" workbookViewId="0">
      <selection activeCell="A19" sqref="A19:K25"/>
    </sheetView>
  </sheetViews>
  <sheetFormatPr defaultColWidth="9.140625" defaultRowHeight="15" x14ac:dyDescent="0.25"/>
  <cols>
    <col min="1" max="1" width="30.85546875" style="2" customWidth="1"/>
    <col min="2" max="2" width="8.7109375" style="2" customWidth="1"/>
    <col min="3" max="3" width="43.85546875" style="2" customWidth="1"/>
    <col min="4" max="4" width="72.28515625" style="11" customWidth="1"/>
    <col min="5" max="8" width="19.5703125" style="11" customWidth="1"/>
    <col min="9" max="9" width="16.140625" style="11" customWidth="1"/>
    <col min="10" max="10" width="23.5703125" style="2" customWidth="1"/>
    <col min="11" max="11" width="31.140625" style="11" customWidth="1"/>
    <col min="12" max="16384" width="9.140625" style="2"/>
  </cols>
  <sheetData>
    <row r="1" spans="1:11" s="14" customFormat="1" ht="39" customHeight="1" x14ac:dyDescent="0.25">
      <c r="A1" s="12"/>
      <c r="B1" s="12"/>
      <c r="C1" s="12"/>
      <c r="D1" s="12"/>
      <c r="E1" s="13"/>
      <c r="F1" s="12"/>
      <c r="G1" s="12"/>
      <c r="H1" s="12"/>
      <c r="I1" s="95" t="s">
        <v>90</v>
      </c>
      <c r="J1" s="95"/>
      <c r="K1" s="95"/>
    </row>
    <row r="2" spans="1:11" ht="30" customHeight="1" thickBot="1" x14ac:dyDescent="0.3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48" customHeight="1" thickBot="1" x14ac:dyDescent="0.3">
      <c r="A3" s="16" t="s">
        <v>0</v>
      </c>
      <c r="B3" s="97" t="s">
        <v>102</v>
      </c>
      <c r="C3" s="98"/>
      <c r="D3" s="17" t="s">
        <v>2</v>
      </c>
      <c r="E3" s="99" t="s">
        <v>95</v>
      </c>
      <c r="F3" s="99"/>
      <c r="G3" s="99"/>
      <c r="H3" s="99"/>
      <c r="I3" s="99"/>
      <c r="J3" s="99"/>
      <c r="K3" s="100"/>
    </row>
    <row r="4" spans="1:11" ht="36.75" customHeight="1" thickBot="1" x14ac:dyDescent="0.3">
      <c r="A4" s="16" t="s">
        <v>3</v>
      </c>
      <c r="B4" s="101" t="s">
        <v>98</v>
      </c>
      <c r="C4" s="102"/>
      <c r="D4" s="102"/>
      <c r="E4" s="102"/>
      <c r="F4" s="102"/>
      <c r="G4" s="102"/>
      <c r="H4" s="102"/>
      <c r="I4" s="102"/>
      <c r="J4" s="102"/>
      <c r="K4" s="103"/>
    </row>
    <row r="5" spans="1:11" ht="36.75" customHeight="1" thickBot="1" x14ac:dyDescent="0.3">
      <c r="A5" s="16" t="s">
        <v>4</v>
      </c>
      <c r="B5" s="101" t="s">
        <v>96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65.25" customHeight="1" thickBot="1" x14ac:dyDescent="0.3">
      <c r="A6" s="16" t="s">
        <v>5</v>
      </c>
      <c r="B6" s="92" t="s">
        <v>103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1:11" ht="26.25" customHeight="1" thickBot="1" x14ac:dyDescent="0.3">
      <c r="A7" s="16" t="s">
        <v>6</v>
      </c>
      <c r="B7" s="106" t="s">
        <v>87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1:11" ht="38.25" customHeight="1" thickBot="1" x14ac:dyDescent="0.3">
      <c r="A8" s="16" t="s">
        <v>7</v>
      </c>
      <c r="B8" s="92" t="s">
        <v>104</v>
      </c>
      <c r="C8" s="104"/>
      <c r="D8" s="104"/>
      <c r="E8" s="104"/>
      <c r="F8" s="104"/>
      <c r="G8" s="104"/>
      <c r="H8" s="104"/>
      <c r="I8" s="104"/>
      <c r="J8" s="104"/>
      <c r="K8" s="105"/>
    </row>
    <row r="9" spans="1:11" ht="51" customHeight="1" thickBot="1" x14ac:dyDescent="0.3">
      <c r="A9" s="18" t="s">
        <v>8</v>
      </c>
      <c r="B9" s="92" t="s">
        <v>105</v>
      </c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55.5" customHeight="1" thickBot="1" x14ac:dyDescent="0.3">
      <c r="A10" s="19" t="s">
        <v>132</v>
      </c>
      <c r="B10" s="92" t="s">
        <v>106</v>
      </c>
      <c r="C10" s="93"/>
      <c r="D10" s="93"/>
      <c r="E10" s="93"/>
      <c r="F10" s="93"/>
      <c r="G10" s="93"/>
      <c r="H10" s="93"/>
      <c r="I10" s="93"/>
      <c r="J10" s="93"/>
      <c r="K10" s="94"/>
    </row>
    <row r="11" spans="1:11" ht="30" customHeight="1" x14ac:dyDescent="0.25">
      <c r="A11" s="113" t="s">
        <v>9</v>
      </c>
      <c r="B11" s="122" t="s">
        <v>10</v>
      </c>
      <c r="C11" s="122" t="s">
        <v>11</v>
      </c>
      <c r="D11" s="109" t="s">
        <v>12</v>
      </c>
      <c r="E11" s="111"/>
      <c r="F11" s="111"/>
      <c r="G11" s="111"/>
      <c r="H11" s="111"/>
      <c r="I11" s="111"/>
      <c r="J11" s="111"/>
      <c r="K11" s="112"/>
    </row>
    <row r="12" spans="1:11" ht="63.75" customHeight="1" x14ac:dyDescent="0.25">
      <c r="A12" s="114"/>
      <c r="B12" s="123"/>
      <c r="C12" s="123"/>
      <c r="D12" s="110"/>
      <c r="E12" s="20" t="s">
        <v>14</v>
      </c>
      <c r="F12" s="29">
        <v>2022</v>
      </c>
      <c r="G12" s="29">
        <v>2023</v>
      </c>
      <c r="H12" s="29">
        <v>2024</v>
      </c>
      <c r="I12" s="29">
        <v>2025</v>
      </c>
      <c r="J12" s="22" t="s">
        <v>94</v>
      </c>
      <c r="K12" s="23" t="s">
        <v>15</v>
      </c>
    </row>
    <row r="13" spans="1:11" ht="72.75" customHeight="1" x14ac:dyDescent="0.25">
      <c r="A13" s="114"/>
      <c r="B13" s="29">
        <v>1</v>
      </c>
      <c r="C13" s="37" t="s">
        <v>107</v>
      </c>
      <c r="D13" s="69" t="s">
        <v>157</v>
      </c>
      <c r="E13" s="59">
        <v>55</v>
      </c>
      <c r="F13" s="29" t="s">
        <v>164</v>
      </c>
      <c r="G13" s="29" t="s">
        <v>166</v>
      </c>
      <c r="H13" s="29" t="s">
        <v>166</v>
      </c>
      <c r="I13" s="29" t="s">
        <v>166</v>
      </c>
      <c r="J13" s="29" t="s">
        <v>166</v>
      </c>
      <c r="K13" s="39" t="s">
        <v>125</v>
      </c>
    </row>
    <row r="14" spans="1:11" ht="96" customHeight="1" x14ac:dyDescent="0.25">
      <c r="A14" s="114"/>
      <c r="B14" s="29" t="s">
        <v>120</v>
      </c>
      <c r="C14" s="37" t="s">
        <v>110</v>
      </c>
      <c r="D14" s="69" t="s">
        <v>160</v>
      </c>
      <c r="E14" s="57">
        <v>100</v>
      </c>
      <c r="F14" s="30" t="s">
        <v>122</v>
      </c>
      <c r="G14" s="30" t="s">
        <v>122</v>
      </c>
      <c r="H14" s="30" t="s">
        <v>122</v>
      </c>
      <c r="I14" s="30" t="s">
        <v>122</v>
      </c>
      <c r="J14" s="30" t="s">
        <v>122</v>
      </c>
      <c r="K14" s="39" t="s">
        <v>124</v>
      </c>
    </row>
    <row r="15" spans="1:11" ht="84" customHeight="1" x14ac:dyDescent="0.25">
      <c r="A15" s="114"/>
      <c r="B15" s="29" t="s">
        <v>121</v>
      </c>
      <c r="C15" s="37" t="s">
        <v>113</v>
      </c>
      <c r="D15" s="70" t="s">
        <v>158</v>
      </c>
      <c r="E15" s="58">
        <v>83</v>
      </c>
      <c r="F15" s="30" t="s">
        <v>163</v>
      </c>
      <c r="G15" s="30" t="s">
        <v>165</v>
      </c>
      <c r="H15" s="30" t="s">
        <v>165</v>
      </c>
      <c r="I15" s="30" t="s">
        <v>165</v>
      </c>
      <c r="J15" s="30" t="s">
        <v>165</v>
      </c>
      <c r="K15" s="39" t="s">
        <v>126</v>
      </c>
    </row>
    <row r="16" spans="1:11" ht="60.75" customHeight="1" x14ac:dyDescent="0.25">
      <c r="A16" s="114"/>
      <c r="B16" s="29" t="s">
        <v>155</v>
      </c>
      <c r="C16" s="37" t="s">
        <v>116</v>
      </c>
      <c r="D16" s="70" t="s">
        <v>119</v>
      </c>
      <c r="E16" s="44">
        <v>78</v>
      </c>
      <c r="F16" s="30" t="s">
        <v>162</v>
      </c>
      <c r="G16" s="30" t="s">
        <v>162</v>
      </c>
      <c r="H16" s="30" t="s">
        <v>162</v>
      </c>
      <c r="I16" s="30" t="s">
        <v>162</v>
      </c>
      <c r="J16" s="30" t="s">
        <v>162</v>
      </c>
      <c r="K16" s="39" t="s">
        <v>125</v>
      </c>
    </row>
    <row r="17" spans="1:11" ht="67.5" customHeight="1" x14ac:dyDescent="0.25">
      <c r="A17" s="114"/>
      <c r="B17" s="29" t="s">
        <v>156</v>
      </c>
      <c r="C17" s="37" t="s">
        <v>117</v>
      </c>
      <c r="D17" s="69" t="s">
        <v>161</v>
      </c>
      <c r="E17" s="44">
        <v>3</v>
      </c>
      <c r="F17" s="30" t="s">
        <v>121</v>
      </c>
      <c r="G17" s="30" t="s">
        <v>121</v>
      </c>
      <c r="H17" s="30" t="s">
        <v>121</v>
      </c>
      <c r="I17" s="30" t="s">
        <v>121</v>
      </c>
      <c r="J17" s="30" t="s">
        <v>121</v>
      </c>
      <c r="K17" s="39" t="s">
        <v>127</v>
      </c>
    </row>
    <row r="18" spans="1:11" ht="130.5" customHeight="1" thickBot="1" x14ac:dyDescent="0.3">
      <c r="A18" s="114"/>
      <c r="B18" s="29" t="s">
        <v>97</v>
      </c>
      <c r="C18" s="38" t="s">
        <v>118</v>
      </c>
      <c r="D18" s="69" t="s">
        <v>159</v>
      </c>
      <c r="E18" s="44">
        <v>1</v>
      </c>
      <c r="F18" s="30" t="s">
        <v>123</v>
      </c>
      <c r="G18" s="30" t="s">
        <v>123</v>
      </c>
      <c r="H18" s="30" t="s">
        <v>123</v>
      </c>
      <c r="I18" s="30" t="s">
        <v>123</v>
      </c>
      <c r="J18" s="30" t="s">
        <v>123</v>
      </c>
      <c r="K18" s="39" t="s">
        <v>96</v>
      </c>
    </row>
    <row r="19" spans="1:11" ht="24" customHeight="1" thickBot="1" x14ac:dyDescent="0.3">
      <c r="A19" s="113" t="s">
        <v>16</v>
      </c>
      <c r="B19" s="116" t="s">
        <v>17</v>
      </c>
      <c r="C19" s="117"/>
      <c r="D19" s="164" t="s">
        <v>23</v>
      </c>
      <c r="E19" s="165"/>
      <c r="F19" s="165"/>
      <c r="G19" s="165"/>
      <c r="H19" s="165"/>
      <c r="I19" s="165"/>
      <c r="J19" s="165"/>
      <c r="K19" s="166"/>
    </row>
    <row r="20" spans="1:11" ht="24.75" customHeight="1" x14ac:dyDescent="0.25">
      <c r="A20" s="114"/>
      <c r="B20" s="118"/>
      <c r="C20" s="119"/>
      <c r="D20" s="49" t="s">
        <v>92</v>
      </c>
      <c r="E20" s="50">
        <v>2022</v>
      </c>
      <c r="F20" s="50">
        <v>2023</v>
      </c>
      <c r="G20" s="50">
        <v>2024</v>
      </c>
      <c r="H20" s="50">
        <v>2025</v>
      </c>
      <c r="I20" s="129" t="s">
        <v>93</v>
      </c>
      <c r="J20" s="130"/>
      <c r="K20" s="131"/>
    </row>
    <row r="21" spans="1:11" ht="24" customHeight="1" x14ac:dyDescent="0.25">
      <c r="A21" s="114"/>
      <c r="B21" s="120" t="s">
        <v>18</v>
      </c>
      <c r="C21" s="121"/>
      <c r="D21" s="71">
        <f>D22+D23+D24+D25</f>
        <v>99686482.039999992</v>
      </c>
      <c r="E21" s="51">
        <f t="shared" ref="E21:H21" si="0">E22+E23+E24+E25</f>
        <v>17160950.07</v>
      </c>
      <c r="F21" s="51">
        <f t="shared" si="0"/>
        <v>14700140</v>
      </c>
      <c r="G21" s="51">
        <f t="shared" si="0"/>
        <v>14591710</v>
      </c>
      <c r="H21" s="51">
        <f t="shared" si="0"/>
        <v>4884210</v>
      </c>
      <c r="I21" s="132">
        <v>24421050</v>
      </c>
      <c r="J21" s="133"/>
      <c r="K21" s="134"/>
    </row>
    <row r="22" spans="1:11" ht="24" customHeight="1" x14ac:dyDescent="0.25">
      <c r="A22" s="114"/>
      <c r="B22" s="120" t="s">
        <v>19</v>
      </c>
      <c r="C22" s="121"/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135">
        <v>0</v>
      </c>
      <c r="J22" s="136"/>
      <c r="K22" s="137"/>
    </row>
    <row r="23" spans="1:11" ht="24" customHeight="1" x14ac:dyDescent="0.25">
      <c r="A23" s="114"/>
      <c r="B23" s="120" t="s">
        <v>20</v>
      </c>
      <c r="C23" s="121"/>
      <c r="D23" s="51">
        <v>42103500</v>
      </c>
      <c r="E23" s="51">
        <v>9707500</v>
      </c>
      <c r="F23" s="51">
        <v>9707500</v>
      </c>
      <c r="G23" s="51">
        <v>9707500</v>
      </c>
      <c r="H23" s="51">
        <v>0</v>
      </c>
      <c r="I23" s="135">
        <v>0</v>
      </c>
      <c r="J23" s="136"/>
      <c r="K23" s="137"/>
    </row>
    <row r="24" spans="1:11" ht="24" customHeight="1" x14ac:dyDescent="0.25">
      <c r="A24" s="114"/>
      <c r="B24" s="120" t="s">
        <v>21</v>
      </c>
      <c r="C24" s="121"/>
      <c r="D24" s="51">
        <v>57582982.039999999</v>
      </c>
      <c r="E24" s="51">
        <v>7453450.0700000003</v>
      </c>
      <c r="F24" s="51">
        <v>4992640</v>
      </c>
      <c r="G24" s="51">
        <v>4884210</v>
      </c>
      <c r="H24" s="51">
        <v>4884210</v>
      </c>
      <c r="I24" s="135">
        <v>24421050</v>
      </c>
      <c r="J24" s="136"/>
      <c r="K24" s="170"/>
    </row>
    <row r="25" spans="1:11" ht="24" customHeight="1" thickBot="1" x14ac:dyDescent="0.3">
      <c r="A25" s="115"/>
      <c r="B25" s="127" t="s">
        <v>22</v>
      </c>
      <c r="C25" s="128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124">
        <v>0</v>
      </c>
      <c r="J25" s="125"/>
      <c r="K25" s="126"/>
    </row>
    <row r="26" spans="1:11" ht="15" customHeight="1" x14ac:dyDescent="0.25">
      <c r="A26" s="113" t="s">
        <v>24</v>
      </c>
      <c r="B26" s="155" t="s">
        <v>17</v>
      </c>
      <c r="C26" s="156"/>
      <c r="D26" s="167" t="s">
        <v>23</v>
      </c>
      <c r="E26" s="167"/>
      <c r="F26" s="167"/>
      <c r="G26" s="167"/>
      <c r="H26" s="167"/>
      <c r="I26" s="167"/>
      <c r="J26" s="167"/>
      <c r="K26" s="167"/>
    </row>
    <row r="27" spans="1:11" ht="26.25" customHeight="1" x14ac:dyDescent="0.25">
      <c r="A27" s="114"/>
      <c r="B27" s="146"/>
      <c r="C27" s="157"/>
      <c r="D27" s="53" t="s">
        <v>18</v>
      </c>
      <c r="E27" s="54">
        <v>2022</v>
      </c>
      <c r="F27" s="54" t="s">
        <v>99</v>
      </c>
      <c r="G27" s="54">
        <v>2024</v>
      </c>
      <c r="H27" s="54">
        <v>2025</v>
      </c>
      <c r="I27" s="146" t="s">
        <v>93</v>
      </c>
      <c r="J27" s="147"/>
      <c r="K27" s="148"/>
    </row>
    <row r="28" spans="1:11" ht="30.75" customHeight="1" x14ac:dyDescent="0.25">
      <c r="A28" s="114"/>
      <c r="B28" s="35" t="s">
        <v>25</v>
      </c>
      <c r="C28" s="36"/>
      <c r="D28" s="21"/>
      <c r="E28" s="24"/>
      <c r="F28" s="24"/>
      <c r="G28" s="24"/>
      <c r="H28" s="24"/>
      <c r="I28" s="168"/>
      <c r="J28" s="168"/>
      <c r="K28" s="168"/>
    </row>
    <row r="29" spans="1:11" ht="24" customHeight="1" x14ac:dyDescent="0.25">
      <c r="A29" s="114"/>
      <c r="B29" s="120" t="s">
        <v>18</v>
      </c>
      <c r="C29" s="121"/>
      <c r="D29" s="36">
        <v>0</v>
      </c>
      <c r="E29" s="25">
        <v>0</v>
      </c>
      <c r="F29" s="25">
        <v>0</v>
      </c>
      <c r="G29" s="25">
        <v>0</v>
      </c>
      <c r="H29" s="25">
        <v>0</v>
      </c>
      <c r="I29" s="152">
        <v>0</v>
      </c>
      <c r="J29" s="153"/>
      <c r="K29" s="154"/>
    </row>
    <row r="30" spans="1:11" ht="24" customHeight="1" x14ac:dyDescent="0.25">
      <c r="A30" s="114"/>
      <c r="B30" s="120" t="s">
        <v>19</v>
      </c>
      <c r="C30" s="121"/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152">
        <v>0</v>
      </c>
      <c r="J30" s="153"/>
      <c r="K30" s="154"/>
    </row>
    <row r="31" spans="1:11" ht="24" customHeight="1" x14ac:dyDescent="0.25">
      <c r="A31" s="114"/>
      <c r="B31" s="120" t="s">
        <v>20</v>
      </c>
      <c r="C31" s="121"/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152">
        <v>0</v>
      </c>
      <c r="J31" s="153"/>
      <c r="K31" s="154"/>
    </row>
    <row r="32" spans="1:11" ht="24" customHeight="1" x14ac:dyDescent="0.25">
      <c r="A32" s="114"/>
      <c r="B32" s="120" t="s">
        <v>21</v>
      </c>
      <c r="C32" s="121"/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152">
        <v>0</v>
      </c>
      <c r="J32" s="153"/>
      <c r="K32" s="154"/>
    </row>
    <row r="33" spans="1:11" ht="24" customHeight="1" x14ac:dyDescent="0.25">
      <c r="A33" s="114"/>
      <c r="B33" s="163" t="s">
        <v>22</v>
      </c>
      <c r="C33" s="163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152">
        <v>0</v>
      </c>
      <c r="J33" s="153"/>
      <c r="K33" s="154"/>
    </row>
    <row r="34" spans="1:11" ht="32.25" customHeight="1" x14ac:dyDescent="0.25">
      <c r="A34" s="114"/>
      <c r="B34" s="35" t="s">
        <v>26</v>
      </c>
      <c r="C34" s="36"/>
      <c r="D34" s="25"/>
      <c r="E34" s="24"/>
      <c r="F34" s="24"/>
      <c r="G34" s="24"/>
      <c r="H34" s="24"/>
      <c r="I34" s="168"/>
      <c r="J34" s="168"/>
      <c r="K34" s="168"/>
    </row>
    <row r="35" spans="1:11" ht="24" customHeight="1" x14ac:dyDescent="0.25">
      <c r="A35" s="114"/>
      <c r="B35" s="120" t="s">
        <v>18</v>
      </c>
      <c r="C35" s="121"/>
      <c r="D35" s="36"/>
      <c r="E35" s="25">
        <v>0</v>
      </c>
      <c r="F35" s="25">
        <v>0</v>
      </c>
      <c r="G35" s="25">
        <v>0</v>
      </c>
      <c r="H35" s="25">
        <v>0</v>
      </c>
      <c r="I35" s="152">
        <v>0</v>
      </c>
      <c r="J35" s="153"/>
      <c r="K35" s="154"/>
    </row>
    <row r="36" spans="1:11" ht="24" customHeight="1" x14ac:dyDescent="0.25">
      <c r="A36" s="114"/>
      <c r="B36" s="120" t="s">
        <v>19</v>
      </c>
      <c r="C36" s="121"/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152">
        <v>0</v>
      </c>
      <c r="J36" s="153"/>
      <c r="K36" s="154"/>
    </row>
    <row r="37" spans="1:11" ht="24" customHeight="1" x14ac:dyDescent="0.25">
      <c r="A37" s="114"/>
      <c r="B37" s="120" t="s">
        <v>20</v>
      </c>
      <c r="C37" s="121"/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152">
        <v>0</v>
      </c>
      <c r="J37" s="153"/>
      <c r="K37" s="154"/>
    </row>
    <row r="38" spans="1:11" ht="24" customHeight="1" x14ac:dyDescent="0.25">
      <c r="A38" s="114"/>
      <c r="B38" s="158" t="s">
        <v>21</v>
      </c>
      <c r="C38" s="158"/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152">
        <v>0</v>
      </c>
      <c r="J38" s="153"/>
      <c r="K38" s="154"/>
    </row>
    <row r="39" spans="1:11" ht="24" customHeight="1" thickBot="1" x14ac:dyDescent="0.3">
      <c r="A39" s="115"/>
      <c r="B39" s="159" t="s">
        <v>22</v>
      </c>
      <c r="C39" s="159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160">
        <v>0</v>
      </c>
      <c r="J39" s="161"/>
      <c r="K39" s="162"/>
    </row>
    <row r="40" spans="1:11" ht="32.25" customHeight="1" x14ac:dyDescent="0.25">
      <c r="A40" s="138" t="s">
        <v>27</v>
      </c>
      <c r="B40" s="139"/>
      <c r="C40" s="117"/>
      <c r="D40" s="169" t="s">
        <v>23</v>
      </c>
      <c r="E40" s="169"/>
      <c r="F40" s="169"/>
      <c r="G40" s="169"/>
      <c r="H40" s="169"/>
      <c r="I40" s="169"/>
      <c r="J40" s="169"/>
      <c r="K40" s="169"/>
    </row>
    <row r="41" spans="1:11" ht="26.25" customHeight="1" x14ac:dyDescent="0.25">
      <c r="A41" s="140"/>
      <c r="B41" s="141"/>
      <c r="C41" s="142"/>
      <c r="D41" s="48" t="s">
        <v>18</v>
      </c>
      <c r="E41" s="54">
        <v>2022</v>
      </c>
      <c r="F41" s="54">
        <v>2023</v>
      </c>
      <c r="G41" s="54">
        <v>2024</v>
      </c>
      <c r="H41" s="54">
        <v>2025</v>
      </c>
      <c r="I41" s="146" t="s">
        <v>93</v>
      </c>
      <c r="J41" s="147"/>
      <c r="K41" s="148"/>
    </row>
    <row r="42" spans="1:11" ht="24" customHeight="1" thickBot="1" x14ac:dyDescent="0.3">
      <c r="A42" s="143"/>
      <c r="B42" s="144"/>
      <c r="C42" s="145"/>
      <c r="D42" s="21">
        <v>0</v>
      </c>
      <c r="E42" s="26">
        <v>0</v>
      </c>
      <c r="F42" s="26">
        <v>0</v>
      </c>
      <c r="G42" s="26">
        <v>0</v>
      </c>
      <c r="H42" s="26">
        <v>0</v>
      </c>
      <c r="I42" s="149">
        <v>0</v>
      </c>
      <c r="J42" s="150"/>
      <c r="K42" s="151"/>
    </row>
    <row r="43" spans="1:11" ht="15.75" x14ac:dyDescent="0.25">
      <c r="D43" s="56"/>
    </row>
  </sheetData>
  <mergeCells count="60">
    <mergeCell ref="D19:K19"/>
    <mergeCell ref="D26:K26"/>
    <mergeCell ref="I28:K28"/>
    <mergeCell ref="I34:K34"/>
    <mergeCell ref="D40:K40"/>
    <mergeCell ref="I23:K23"/>
    <mergeCell ref="I24:K24"/>
    <mergeCell ref="B33:C33"/>
    <mergeCell ref="I33:K33"/>
    <mergeCell ref="B29:C29"/>
    <mergeCell ref="I29:K29"/>
    <mergeCell ref="B30:C30"/>
    <mergeCell ref="I30:K30"/>
    <mergeCell ref="B31:C31"/>
    <mergeCell ref="I31:K31"/>
    <mergeCell ref="B32:C32"/>
    <mergeCell ref="I32:K32"/>
    <mergeCell ref="A40:C42"/>
    <mergeCell ref="I41:K41"/>
    <mergeCell ref="I42:K42"/>
    <mergeCell ref="B35:C35"/>
    <mergeCell ref="I35:K35"/>
    <mergeCell ref="B36:C36"/>
    <mergeCell ref="I36:K36"/>
    <mergeCell ref="B37:C37"/>
    <mergeCell ref="I37:K37"/>
    <mergeCell ref="A26:A39"/>
    <mergeCell ref="B26:C27"/>
    <mergeCell ref="I27:K27"/>
    <mergeCell ref="B38:C38"/>
    <mergeCell ref="I38:K38"/>
    <mergeCell ref="B39:C39"/>
    <mergeCell ref="I39:K39"/>
    <mergeCell ref="D11:D12"/>
    <mergeCell ref="E11:K11"/>
    <mergeCell ref="A19:A25"/>
    <mergeCell ref="B19:C20"/>
    <mergeCell ref="B21:C21"/>
    <mergeCell ref="B22:C22"/>
    <mergeCell ref="B23:C23"/>
    <mergeCell ref="B24:C24"/>
    <mergeCell ref="A11:A18"/>
    <mergeCell ref="B11:B12"/>
    <mergeCell ref="C11:C12"/>
    <mergeCell ref="I25:K25"/>
    <mergeCell ref="B25:C25"/>
    <mergeCell ref="I20:K20"/>
    <mergeCell ref="I21:K21"/>
    <mergeCell ref="I22:K22"/>
    <mergeCell ref="B10:K10"/>
    <mergeCell ref="I1:K1"/>
    <mergeCell ref="A2:K2"/>
    <mergeCell ref="B3:C3"/>
    <mergeCell ref="E3:K3"/>
    <mergeCell ref="B4:K4"/>
    <mergeCell ref="B5:K5"/>
    <mergeCell ref="B6:K6"/>
    <mergeCell ref="B7:K7"/>
    <mergeCell ref="B8:K8"/>
    <mergeCell ref="B9:K9"/>
  </mergeCells>
  <pageMargins left="0.39370078740157483" right="0.39370078740157483" top="1.1811023622047245" bottom="0.78740157480314965" header="0.31496062992125984" footer="0.31496062992125984"/>
  <pageSetup paperSize="9" scale="45" firstPageNumber="6" fitToHeight="3" orientation="landscape" useFirstPageNumber="1" horizontalDpi="180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9"/>
  <sheetViews>
    <sheetView tabSelected="1" view="pageLayout" topLeftCell="B1" zoomScale="54" zoomScaleNormal="110" zoomScalePageLayoutView="54" workbookViewId="0">
      <selection activeCell="M1" sqref="M1"/>
    </sheetView>
  </sheetViews>
  <sheetFormatPr defaultColWidth="9.140625" defaultRowHeight="15" x14ac:dyDescent="0.25"/>
  <cols>
    <col min="1" max="1" width="8.5703125" style="15" customWidth="1"/>
    <col min="2" max="2" width="30.140625" style="15" customWidth="1"/>
    <col min="3" max="3" width="32.42578125" style="15" customWidth="1"/>
    <col min="4" max="6" width="16.28515625" style="15" customWidth="1"/>
    <col min="7" max="7" width="13.140625" style="15" customWidth="1"/>
    <col min="8" max="8" width="16.140625" style="15" customWidth="1"/>
    <col min="9" max="9" width="13.5703125" style="72" customWidth="1"/>
    <col min="10" max="10" width="13.7109375" style="15" customWidth="1"/>
    <col min="11" max="11" width="13.140625" style="15" customWidth="1"/>
    <col min="12" max="12" width="14.5703125" style="15" customWidth="1"/>
    <col min="13" max="13" width="13" style="15" customWidth="1"/>
    <col min="14" max="14" width="13.28515625" style="15" customWidth="1"/>
    <col min="15" max="15" width="13" style="15" customWidth="1"/>
    <col min="16" max="16" width="11.85546875" style="15" customWidth="1"/>
    <col min="17" max="17" width="18.42578125" style="15" customWidth="1"/>
    <col min="18" max="16384" width="9.140625" style="15"/>
  </cols>
  <sheetData>
    <row r="1" spans="1:34" ht="60" customHeight="1" x14ac:dyDescent="0.25">
      <c r="O1" s="183" t="s">
        <v>181</v>
      </c>
      <c r="P1" s="184"/>
      <c r="Q1" s="184"/>
    </row>
    <row r="2" spans="1:34" ht="14.25" customHeight="1" x14ac:dyDescent="0.25">
      <c r="O2" s="77"/>
      <c r="P2" s="68"/>
      <c r="Q2" s="68"/>
    </row>
    <row r="3" spans="1:34" x14ac:dyDescent="0.25">
      <c r="Q3" s="68" t="s">
        <v>153</v>
      </c>
    </row>
    <row r="4" spans="1:34" ht="18.75" x14ac:dyDescent="0.3">
      <c r="C4" s="185" t="s">
        <v>154</v>
      </c>
      <c r="D4" s="185"/>
      <c r="E4" s="185"/>
      <c r="F4" s="185"/>
      <c r="G4" s="185"/>
      <c r="H4" s="185"/>
      <c r="I4" s="185"/>
      <c r="J4" s="185"/>
      <c r="K4" s="185"/>
      <c r="L4" s="185"/>
      <c r="Q4" s="68"/>
    </row>
    <row r="6" spans="1:34" s="14" customFormat="1" ht="39" customHeight="1" x14ac:dyDescent="0.25">
      <c r="A6" s="180" t="s">
        <v>167</v>
      </c>
      <c r="B6" s="180" t="s">
        <v>168</v>
      </c>
      <c r="C6" s="180" t="s">
        <v>70</v>
      </c>
      <c r="D6" s="180" t="s">
        <v>17</v>
      </c>
      <c r="E6" s="180" t="s">
        <v>169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5"/>
      <c r="S6" s="15"/>
      <c r="T6" s="15"/>
      <c r="U6" s="15"/>
      <c r="V6" s="15"/>
      <c r="W6" s="15"/>
      <c r="X6" s="15"/>
      <c r="Y6" s="15"/>
      <c r="Z6" s="72"/>
      <c r="AA6" s="15"/>
      <c r="AB6" s="15"/>
      <c r="AC6" s="15"/>
      <c r="AD6" s="15"/>
      <c r="AE6" s="15"/>
      <c r="AF6" s="15"/>
      <c r="AG6" s="15"/>
      <c r="AH6" s="15"/>
    </row>
    <row r="7" spans="1:34" s="14" customFormat="1" ht="15" customHeight="1" x14ac:dyDescent="0.25">
      <c r="A7" s="180"/>
      <c r="B7" s="180"/>
      <c r="C7" s="180"/>
      <c r="D7" s="180"/>
      <c r="E7" s="181" t="s">
        <v>18</v>
      </c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5"/>
      <c r="S7" s="15"/>
      <c r="T7" s="15"/>
      <c r="U7" s="15"/>
      <c r="V7" s="15"/>
      <c r="W7" s="15"/>
      <c r="X7" s="15"/>
      <c r="Y7" s="15"/>
      <c r="Z7" s="72"/>
      <c r="AA7" s="15"/>
      <c r="AB7" s="15"/>
      <c r="AC7" s="15"/>
      <c r="AD7" s="15"/>
      <c r="AE7" s="15"/>
      <c r="AF7" s="15"/>
      <c r="AG7" s="15"/>
      <c r="AH7" s="15"/>
    </row>
    <row r="8" spans="1:34" ht="15.75" x14ac:dyDescent="0.25">
      <c r="A8" s="180"/>
      <c r="B8" s="180"/>
      <c r="C8" s="180"/>
      <c r="D8" s="180"/>
      <c r="E8" s="181"/>
      <c r="F8" s="78">
        <v>2019</v>
      </c>
      <c r="G8" s="78">
        <v>2020</v>
      </c>
      <c r="H8" s="78">
        <v>2021</v>
      </c>
      <c r="I8" s="78">
        <v>2022</v>
      </c>
      <c r="J8" s="78">
        <v>2023</v>
      </c>
      <c r="K8" s="78">
        <v>2024</v>
      </c>
      <c r="L8" s="78">
        <v>2025</v>
      </c>
      <c r="M8" s="78">
        <v>2026</v>
      </c>
      <c r="N8" s="78">
        <v>2027</v>
      </c>
      <c r="O8" s="78">
        <v>2028</v>
      </c>
      <c r="P8" s="78">
        <v>2029</v>
      </c>
      <c r="Q8" s="78">
        <v>2030</v>
      </c>
      <c r="Z8" s="72"/>
    </row>
    <row r="9" spans="1:34" ht="15.6" x14ac:dyDescent="0.35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9">
        <v>8</v>
      </c>
      <c r="I9" s="78">
        <v>9</v>
      </c>
      <c r="J9" s="78">
        <v>10</v>
      </c>
      <c r="K9" s="78">
        <v>11</v>
      </c>
      <c r="L9" s="78">
        <v>12</v>
      </c>
      <c r="M9" s="78">
        <v>13</v>
      </c>
      <c r="N9" s="78">
        <v>14</v>
      </c>
      <c r="O9" s="78">
        <v>15</v>
      </c>
      <c r="P9" s="78">
        <v>16</v>
      </c>
      <c r="Q9" s="78">
        <v>17</v>
      </c>
      <c r="Z9" s="72"/>
    </row>
    <row r="10" spans="1:34" ht="15.75" x14ac:dyDescent="0.25">
      <c r="A10" s="197" t="s">
        <v>170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  <c r="Z10" s="72"/>
    </row>
    <row r="11" spans="1:34" ht="15" customHeight="1" x14ac:dyDescent="0.25">
      <c r="A11" s="203" t="s">
        <v>171</v>
      </c>
      <c r="B11" s="194" t="s">
        <v>172</v>
      </c>
      <c r="C11" s="191" t="s">
        <v>173</v>
      </c>
      <c r="D11" s="80" t="s">
        <v>40</v>
      </c>
      <c r="E11" s="81">
        <f>F11+G11+H11+I11+J11+K11+L11</f>
        <v>2413707.7399999998</v>
      </c>
      <c r="F11" s="81">
        <v>203302.8</v>
      </c>
      <c r="G11" s="81">
        <v>63000</v>
      </c>
      <c r="H11" s="81">
        <v>563000</v>
      </c>
      <c r="I11" s="81">
        <v>350000</v>
      </c>
      <c r="J11" s="81">
        <v>605000</v>
      </c>
      <c r="K11" s="81">
        <v>320296.59999999998</v>
      </c>
      <c r="L11" s="81">
        <v>309108.34000000003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Z11" s="72"/>
    </row>
    <row r="12" spans="1:34" ht="15" customHeight="1" x14ac:dyDescent="0.25">
      <c r="A12" s="204"/>
      <c r="B12" s="195"/>
      <c r="C12" s="192"/>
      <c r="D12" s="80" t="s">
        <v>19</v>
      </c>
      <c r="E12" s="81">
        <f t="shared" ref="E12:E15" si="0">F12+G12+H12+I12+J12+K12+L12+Q12+M12+N12+O12+P12</f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Z12" s="72"/>
    </row>
    <row r="13" spans="1:34" ht="47.25" x14ac:dyDescent="0.25">
      <c r="A13" s="204"/>
      <c r="B13" s="195"/>
      <c r="C13" s="192"/>
      <c r="D13" s="80" t="s">
        <v>20</v>
      </c>
      <c r="E13" s="81">
        <f t="shared" si="0"/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Z13" s="72"/>
    </row>
    <row r="14" spans="1:34" ht="31.5" x14ac:dyDescent="0.25">
      <c r="A14" s="204"/>
      <c r="B14" s="195"/>
      <c r="C14" s="192"/>
      <c r="D14" s="80" t="s">
        <v>21</v>
      </c>
      <c r="E14" s="81">
        <f>SUM(F14:Q14)</f>
        <v>2413707.7399999998</v>
      </c>
      <c r="F14" s="81">
        <v>203302.8</v>
      </c>
      <c r="G14" s="81">
        <v>63000</v>
      </c>
      <c r="H14" s="81">
        <v>563000</v>
      </c>
      <c r="I14" s="81">
        <v>350000</v>
      </c>
      <c r="J14" s="81">
        <v>605000</v>
      </c>
      <c r="K14" s="81">
        <v>320296.59999999998</v>
      </c>
      <c r="L14" s="81">
        <v>309108.34000000003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Z14" s="72"/>
    </row>
    <row r="15" spans="1:34" ht="63" x14ac:dyDescent="0.25">
      <c r="A15" s="205"/>
      <c r="B15" s="196"/>
      <c r="C15" s="193"/>
      <c r="D15" s="80" t="s">
        <v>22</v>
      </c>
      <c r="E15" s="81">
        <f t="shared" si="0"/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Z15" s="72"/>
    </row>
    <row r="16" spans="1:34" ht="14.45" customHeight="1" x14ac:dyDescent="0.25">
      <c r="A16" s="188"/>
      <c r="B16" s="194" t="s">
        <v>174</v>
      </c>
      <c r="C16" s="191"/>
      <c r="D16" s="80" t="s">
        <v>40</v>
      </c>
      <c r="E16" s="81">
        <f>F16+G16+H16+I16+J16+K16+L16+M16</f>
        <v>2413707.7399999998</v>
      </c>
      <c r="F16" s="81">
        <v>203302.8</v>
      </c>
      <c r="G16" s="81">
        <v>63000</v>
      </c>
      <c r="H16" s="81">
        <v>563000</v>
      </c>
      <c r="I16" s="81">
        <v>350000</v>
      </c>
      <c r="J16" s="81">
        <v>605000</v>
      </c>
      <c r="K16" s="81">
        <v>320296.59999999998</v>
      </c>
      <c r="L16" s="81">
        <v>309108.34000000003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Z16" s="72"/>
    </row>
    <row r="17" spans="1:26" ht="15" customHeight="1" x14ac:dyDescent="0.25">
      <c r="A17" s="189"/>
      <c r="B17" s="195"/>
      <c r="C17" s="192"/>
      <c r="D17" s="80" t="s">
        <v>19</v>
      </c>
      <c r="E17" s="81">
        <f t="shared" ref="E17:E20" si="1">F17+G17+H17+I17+J17+K17+L17+Q17+M17+N17+O17+P17</f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Z17" s="72"/>
    </row>
    <row r="18" spans="1:26" ht="47.25" x14ac:dyDescent="0.25">
      <c r="A18" s="189"/>
      <c r="B18" s="195"/>
      <c r="C18" s="192"/>
      <c r="D18" s="80" t="s">
        <v>20</v>
      </c>
      <c r="E18" s="81">
        <f t="shared" si="1"/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Z18" s="72"/>
    </row>
    <row r="19" spans="1:26" ht="20.100000000000001" customHeight="1" x14ac:dyDescent="0.25">
      <c r="A19" s="189"/>
      <c r="B19" s="195"/>
      <c r="C19" s="192"/>
      <c r="D19" s="80" t="s">
        <v>21</v>
      </c>
      <c r="E19" s="81">
        <f>F19+G19+H19+I19+J19+K19+L19</f>
        <v>2413707.7399999998</v>
      </c>
      <c r="F19" s="81">
        <v>203302.8</v>
      </c>
      <c r="G19" s="81">
        <v>63000</v>
      </c>
      <c r="H19" s="81">
        <v>563000</v>
      </c>
      <c r="I19" s="81">
        <v>350000</v>
      </c>
      <c r="J19" s="81">
        <v>605000</v>
      </c>
      <c r="K19" s="81">
        <v>320296.59999999998</v>
      </c>
      <c r="L19" s="81">
        <v>309108.34000000003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Z19" s="72"/>
    </row>
    <row r="20" spans="1:26" ht="27.75" customHeight="1" x14ac:dyDescent="0.25">
      <c r="A20" s="190"/>
      <c r="B20" s="196"/>
      <c r="C20" s="193"/>
      <c r="D20" s="80" t="s">
        <v>22</v>
      </c>
      <c r="E20" s="81">
        <f t="shared" si="1"/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Z20" s="72"/>
    </row>
    <row r="21" spans="1:26" ht="14.45" customHeight="1" x14ac:dyDescent="0.25">
      <c r="A21" s="200" t="s">
        <v>175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2"/>
      <c r="Z21" s="72"/>
    </row>
    <row r="22" spans="1:26" ht="15" customHeight="1" x14ac:dyDescent="0.25">
      <c r="A22" s="203" t="s">
        <v>78</v>
      </c>
      <c r="B22" s="194" t="s">
        <v>176</v>
      </c>
      <c r="C22" s="191" t="s">
        <v>173</v>
      </c>
      <c r="D22" s="80" t="s">
        <v>40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Z22" s="72"/>
    </row>
    <row r="23" spans="1:26" ht="31.5" x14ac:dyDescent="0.25">
      <c r="A23" s="204"/>
      <c r="B23" s="195"/>
      <c r="C23" s="192"/>
      <c r="D23" s="80" t="s">
        <v>19</v>
      </c>
      <c r="E23" s="81">
        <f t="shared" ref="E23:E26" si="2">F23+G23+H23+I23+J23+K23+L23+Q23+M23+N23+O23+P23</f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Z23" s="72"/>
    </row>
    <row r="24" spans="1:26" ht="47.25" x14ac:dyDescent="0.25">
      <c r="A24" s="204"/>
      <c r="B24" s="195"/>
      <c r="C24" s="192"/>
      <c r="D24" s="80" t="s">
        <v>20</v>
      </c>
      <c r="E24" s="81">
        <f t="shared" si="2"/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Z24" s="72"/>
    </row>
    <row r="25" spans="1:26" ht="33" customHeight="1" x14ac:dyDescent="0.25">
      <c r="A25" s="204"/>
      <c r="B25" s="195"/>
      <c r="C25" s="192"/>
      <c r="D25" s="80" t="s">
        <v>21</v>
      </c>
      <c r="E25" s="81">
        <f t="shared" si="2"/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Z25" s="72"/>
    </row>
    <row r="26" spans="1:26" ht="14.45" customHeight="1" x14ac:dyDescent="0.25">
      <c r="A26" s="205"/>
      <c r="B26" s="196"/>
      <c r="C26" s="193"/>
      <c r="D26" s="80" t="s">
        <v>22</v>
      </c>
      <c r="E26" s="81">
        <f t="shared" si="2"/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Z26" s="72"/>
    </row>
    <row r="27" spans="1:26" ht="15" customHeight="1" x14ac:dyDescent="0.25">
      <c r="A27" s="188"/>
      <c r="B27" s="194" t="s">
        <v>177</v>
      </c>
      <c r="C27" s="191" t="s">
        <v>173</v>
      </c>
      <c r="D27" s="80" t="s">
        <v>40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Z27" s="72"/>
    </row>
    <row r="28" spans="1:26" ht="31.5" x14ac:dyDescent="0.25">
      <c r="A28" s="189"/>
      <c r="B28" s="195"/>
      <c r="C28" s="192"/>
      <c r="D28" s="80" t="s">
        <v>19</v>
      </c>
      <c r="E28" s="81">
        <f t="shared" ref="E28:E31" si="3">F28+G28+H28+I28+J28+K28+L28+Q28+M28+N28+O28+P28</f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Z28" s="72"/>
    </row>
    <row r="29" spans="1:26" ht="47.25" x14ac:dyDescent="0.25">
      <c r="A29" s="189"/>
      <c r="B29" s="195"/>
      <c r="C29" s="192"/>
      <c r="D29" s="80" t="s">
        <v>20</v>
      </c>
      <c r="E29" s="81">
        <f t="shared" si="3"/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Z29" s="72"/>
    </row>
    <row r="30" spans="1:26" ht="31.5" x14ac:dyDescent="0.25">
      <c r="A30" s="189"/>
      <c r="B30" s="195"/>
      <c r="C30" s="192"/>
      <c r="D30" s="80" t="s">
        <v>21</v>
      </c>
      <c r="E30" s="81">
        <f t="shared" si="3"/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  <c r="Q30" s="81">
        <v>0</v>
      </c>
      <c r="Z30" s="72"/>
    </row>
    <row r="31" spans="1:26" ht="63" x14ac:dyDescent="0.25">
      <c r="A31" s="190"/>
      <c r="B31" s="196"/>
      <c r="C31" s="193"/>
      <c r="D31" s="80" t="s">
        <v>22</v>
      </c>
      <c r="E31" s="81">
        <f t="shared" si="3"/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Z31" s="72"/>
    </row>
    <row r="32" spans="1:26" ht="15.75" x14ac:dyDescent="0.25">
      <c r="A32" s="174" t="s">
        <v>178</v>
      </c>
      <c r="B32" s="175"/>
      <c r="C32" s="171"/>
      <c r="D32" s="82" t="s">
        <v>40</v>
      </c>
      <c r="E32" s="83">
        <f>E33+E34+E35+E36</f>
        <v>2413707.7399999998</v>
      </c>
      <c r="F32" s="83">
        <v>203302.8</v>
      </c>
      <c r="G32" s="83">
        <v>63000</v>
      </c>
      <c r="H32" s="84">
        <v>563000</v>
      </c>
      <c r="I32" s="83">
        <v>350000</v>
      </c>
      <c r="J32" s="83">
        <v>605000</v>
      </c>
      <c r="K32" s="83">
        <v>320296.59999999998</v>
      </c>
      <c r="L32" s="83">
        <v>309108.34000000003</v>
      </c>
      <c r="M32" s="83">
        <f t="shared" ref="M32:Q32" si="4">M33+M34+M35+M36</f>
        <v>0</v>
      </c>
      <c r="N32" s="83">
        <f t="shared" si="4"/>
        <v>0</v>
      </c>
      <c r="O32" s="83">
        <f t="shared" si="4"/>
        <v>0</v>
      </c>
      <c r="P32" s="83">
        <f t="shared" si="4"/>
        <v>0</v>
      </c>
      <c r="Q32" s="83">
        <f t="shared" si="4"/>
        <v>0</v>
      </c>
      <c r="Z32" s="72"/>
    </row>
    <row r="33" spans="1:26" ht="31.5" x14ac:dyDescent="0.25">
      <c r="A33" s="176"/>
      <c r="B33" s="177"/>
      <c r="C33" s="172"/>
      <c r="D33" s="85" t="s">
        <v>19</v>
      </c>
      <c r="E33" s="83">
        <f>F33+G33+H33+I33+J33+K33+L33+M33+N33+O33+P33+Q33</f>
        <v>0</v>
      </c>
      <c r="F33" s="83">
        <f>F28</f>
        <v>0</v>
      </c>
      <c r="G33" s="83">
        <f t="shared" ref="G33:Q33" si="5">G28</f>
        <v>0</v>
      </c>
      <c r="H33" s="83">
        <f t="shared" si="5"/>
        <v>0</v>
      </c>
      <c r="I33" s="83">
        <f t="shared" si="5"/>
        <v>0</v>
      </c>
      <c r="J33" s="83">
        <f t="shared" si="5"/>
        <v>0</v>
      </c>
      <c r="K33" s="83">
        <f t="shared" si="5"/>
        <v>0</v>
      </c>
      <c r="L33" s="83">
        <f t="shared" si="5"/>
        <v>0</v>
      </c>
      <c r="M33" s="83">
        <f t="shared" si="5"/>
        <v>0</v>
      </c>
      <c r="N33" s="83">
        <f t="shared" si="5"/>
        <v>0</v>
      </c>
      <c r="O33" s="83">
        <f t="shared" si="5"/>
        <v>0</v>
      </c>
      <c r="P33" s="83">
        <f t="shared" si="5"/>
        <v>0</v>
      </c>
      <c r="Q33" s="83">
        <f t="shared" si="5"/>
        <v>0</v>
      </c>
      <c r="Z33" s="72"/>
    </row>
    <row r="34" spans="1:26" ht="47.25" x14ac:dyDescent="0.25">
      <c r="A34" s="176"/>
      <c r="B34" s="177"/>
      <c r="C34" s="172"/>
      <c r="D34" s="85" t="s">
        <v>20</v>
      </c>
      <c r="E34" s="83">
        <f>F34+G34+H34+I34+J34+K34+L34+M34+N34+O34+P34+Q34</f>
        <v>0</v>
      </c>
      <c r="F34" s="83">
        <f t="shared" ref="F34:Q36" si="6">F29</f>
        <v>0</v>
      </c>
      <c r="G34" s="83">
        <f t="shared" si="6"/>
        <v>0</v>
      </c>
      <c r="H34" s="83">
        <f t="shared" si="6"/>
        <v>0</v>
      </c>
      <c r="I34" s="83">
        <f t="shared" si="6"/>
        <v>0</v>
      </c>
      <c r="J34" s="83">
        <f t="shared" si="6"/>
        <v>0</v>
      </c>
      <c r="K34" s="83">
        <f t="shared" si="6"/>
        <v>0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83">
        <f t="shared" si="6"/>
        <v>0</v>
      </c>
      <c r="P34" s="83">
        <f t="shared" si="6"/>
        <v>0</v>
      </c>
      <c r="Q34" s="83">
        <f t="shared" si="6"/>
        <v>0</v>
      </c>
      <c r="Z34" s="72"/>
    </row>
    <row r="35" spans="1:26" ht="31.5" x14ac:dyDescent="0.25">
      <c r="A35" s="176"/>
      <c r="B35" s="177"/>
      <c r="C35" s="172"/>
      <c r="D35" s="85" t="s">
        <v>21</v>
      </c>
      <c r="E35" s="83">
        <f>F35+G35+H35+I35+J35+K35+L35+M35+N35+O35+P35+Q35</f>
        <v>2413707.7399999998</v>
      </c>
      <c r="F35" s="83">
        <v>203302.8</v>
      </c>
      <c r="G35" s="83">
        <v>63000</v>
      </c>
      <c r="H35" s="83">
        <v>563000</v>
      </c>
      <c r="I35" s="83">
        <v>350000</v>
      </c>
      <c r="J35" s="83">
        <v>605000</v>
      </c>
      <c r="K35" s="83">
        <v>320296.59999999998</v>
      </c>
      <c r="L35" s="83">
        <v>309108.34000000003</v>
      </c>
      <c r="M35" s="83">
        <f t="shared" si="6"/>
        <v>0</v>
      </c>
      <c r="N35" s="83">
        <f t="shared" si="6"/>
        <v>0</v>
      </c>
      <c r="O35" s="83">
        <f t="shared" si="6"/>
        <v>0</v>
      </c>
      <c r="P35" s="83">
        <f t="shared" si="6"/>
        <v>0</v>
      </c>
      <c r="Q35" s="83">
        <f t="shared" si="6"/>
        <v>0</v>
      </c>
      <c r="Z35" s="72"/>
    </row>
    <row r="36" spans="1:26" ht="14.45" customHeight="1" x14ac:dyDescent="0.25">
      <c r="A36" s="178"/>
      <c r="B36" s="179"/>
      <c r="C36" s="173"/>
      <c r="D36" s="85" t="s">
        <v>22</v>
      </c>
      <c r="E36" s="83">
        <f>F36+G36+H36+I36+J36+K36+L36+M36+N36+O36+P36+Q36</f>
        <v>0</v>
      </c>
      <c r="F36" s="83">
        <f t="shared" si="6"/>
        <v>0</v>
      </c>
      <c r="G36" s="83">
        <f t="shared" si="6"/>
        <v>0</v>
      </c>
      <c r="H36" s="83">
        <f t="shared" si="6"/>
        <v>0</v>
      </c>
      <c r="I36" s="83">
        <f t="shared" si="6"/>
        <v>0</v>
      </c>
      <c r="J36" s="83">
        <f t="shared" si="6"/>
        <v>0</v>
      </c>
      <c r="K36" s="83">
        <f t="shared" si="6"/>
        <v>0</v>
      </c>
      <c r="L36" s="83">
        <f t="shared" si="6"/>
        <v>0</v>
      </c>
      <c r="M36" s="83">
        <f t="shared" si="6"/>
        <v>0</v>
      </c>
      <c r="N36" s="83">
        <f t="shared" si="6"/>
        <v>0</v>
      </c>
      <c r="O36" s="83">
        <f t="shared" si="6"/>
        <v>0</v>
      </c>
      <c r="P36" s="83">
        <f t="shared" si="6"/>
        <v>0</v>
      </c>
      <c r="Q36" s="83">
        <f t="shared" si="6"/>
        <v>0</v>
      </c>
      <c r="Z36" s="72"/>
    </row>
    <row r="37" spans="1:26" ht="15.75" x14ac:dyDescent="0.25">
      <c r="A37" s="174" t="s">
        <v>179</v>
      </c>
      <c r="B37" s="175"/>
      <c r="C37" s="171"/>
      <c r="D37" s="82" t="s">
        <v>40</v>
      </c>
      <c r="E37" s="83">
        <f>E38+E39+E40+E41</f>
        <v>0</v>
      </c>
      <c r="F37" s="83">
        <f t="shared" ref="F37:Q37" si="7">F38+F39+F40+F41</f>
        <v>0</v>
      </c>
      <c r="G37" s="83">
        <f t="shared" si="7"/>
        <v>0</v>
      </c>
      <c r="H37" s="84">
        <f t="shared" si="7"/>
        <v>0</v>
      </c>
      <c r="I37" s="83">
        <f t="shared" si="7"/>
        <v>0</v>
      </c>
      <c r="J37" s="83">
        <f t="shared" si="7"/>
        <v>0</v>
      </c>
      <c r="K37" s="83">
        <f t="shared" si="7"/>
        <v>0</v>
      </c>
      <c r="L37" s="83">
        <f t="shared" si="7"/>
        <v>0</v>
      </c>
      <c r="M37" s="83">
        <f t="shared" si="7"/>
        <v>0</v>
      </c>
      <c r="N37" s="83">
        <f t="shared" si="7"/>
        <v>0</v>
      </c>
      <c r="O37" s="83">
        <f t="shared" si="7"/>
        <v>0</v>
      </c>
      <c r="P37" s="83">
        <f t="shared" si="7"/>
        <v>0</v>
      </c>
      <c r="Q37" s="83">
        <f t="shared" si="7"/>
        <v>0</v>
      </c>
      <c r="Z37" s="72"/>
    </row>
    <row r="38" spans="1:26" ht="31.5" x14ac:dyDescent="0.25">
      <c r="A38" s="176"/>
      <c r="B38" s="177"/>
      <c r="C38" s="172"/>
      <c r="D38" s="85" t="s">
        <v>19</v>
      </c>
      <c r="E38" s="83">
        <f t="shared" ref="E38:E46" si="8">F38+G38+H38+I38+J38+K38+L38+M38+N38+O38+P38+Q38</f>
        <v>0</v>
      </c>
      <c r="F38" s="83">
        <v>0</v>
      </c>
      <c r="G38" s="83">
        <v>0</v>
      </c>
      <c r="H38" s="84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Z38" s="72"/>
    </row>
    <row r="39" spans="1:26" ht="47.25" x14ac:dyDescent="0.25">
      <c r="A39" s="176"/>
      <c r="B39" s="177"/>
      <c r="C39" s="172"/>
      <c r="D39" s="85" t="s">
        <v>20</v>
      </c>
      <c r="E39" s="83">
        <f t="shared" si="8"/>
        <v>0</v>
      </c>
      <c r="F39" s="83">
        <v>0</v>
      </c>
      <c r="G39" s="83">
        <v>0</v>
      </c>
      <c r="H39" s="84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Z39" s="72"/>
    </row>
    <row r="40" spans="1:26" ht="31.5" x14ac:dyDescent="0.25">
      <c r="A40" s="176"/>
      <c r="B40" s="177"/>
      <c r="C40" s="172"/>
      <c r="D40" s="85" t="s">
        <v>21</v>
      </c>
      <c r="E40" s="83">
        <f t="shared" si="8"/>
        <v>0</v>
      </c>
      <c r="F40" s="83">
        <v>0</v>
      </c>
      <c r="G40" s="83">
        <v>0</v>
      </c>
      <c r="H40" s="84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Z40" s="72"/>
    </row>
    <row r="41" spans="1:26" ht="63" x14ac:dyDescent="0.25">
      <c r="A41" s="178"/>
      <c r="B41" s="179"/>
      <c r="C41" s="173"/>
      <c r="D41" s="85" t="s">
        <v>22</v>
      </c>
      <c r="E41" s="83">
        <f t="shared" si="8"/>
        <v>0</v>
      </c>
      <c r="F41" s="83">
        <v>0</v>
      </c>
      <c r="G41" s="83">
        <v>0</v>
      </c>
      <c r="H41" s="84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Z41" s="72"/>
    </row>
    <row r="42" spans="1:26" ht="14.45" customHeight="1" x14ac:dyDescent="0.25">
      <c r="A42" s="174" t="s">
        <v>88</v>
      </c>
      <c r="B42" s="175"/>
      <c r="C42" s="171"/>
      <c r="D42" s="82" t="s">
        <v>40</v>
      </c>
      <c r="E42" s="86">
        <f t="shared" si="8"/>
        <v>2413707.7399999998</v>
      </c>
      <c r="F42" s="86">
        <v>203302.8</v>
      </c>
      <c r="G42" s="86">
        <v>63000</v>
      </c>
      <c r="H42" s="87">
        <v>563000</v>
      </c>
      <c r="I42" s="86">
        <v>350000</v>
      </c>
      <c r="J42" s="86">
        <v>605000</v>
      </c>
      <c r="K42" s="86">
        <v>320296.59999999998</v>
      </c>
      <c r="L42" s="86">
        <f t="shared" ref="L42:Q42" si="9">L43+L44+L45+L46</f>
        <v>309108.34000000003</v>
      </c>
      <c r="M42" s="86">
        <f t="shared" si="9"/>
        <v>0</v>
      </c>
      <c r="N42" s="86">
        <f t="shared" si="9"/>
        <v>0</v>
      </c>
      <c r="O42" s="86">
        <f t="shared" si="9"/>
        <v>0</v>
      </c>
      <c r="P42" s="86">
        <f t="shared" si="9"/>
        <v>0</v>
      </c>
      <c r="Q42" s="86">
        <f t="shared" si="9"/>
        <v>0</v>
      </c>
      <c r="Z42" s="72"/>
    </row>
    <row r="43" spans="1:26" ht="15" customHeight="1" x14ac:dyDescent="0.25">
      <c r="A43" s="176"/>
      <c r="B43" s="177"/>
      <c r="C43" s="172"/>
      <c r="D43" s="85" t="s">
        <v>19</v>
      </c>
      <c r="E43" s="86">
        <f t="shared" si="8"/>
        <v>0</v>
      </c>
      <c r="F43" s="86">
        <f>F33</f>
        <v>0</v>
      </c>
      <c r="G43" s="86">
        <f t="shared" ref="G43:Q43" si="10">G33</f>
        <v>0</v>
      </c>
      <c r="H43" s="86">
        <f t="shared" si="10"/>
        <v>0</v>
      </c>
      <c r="I43" s="86">
        <f t="shared" si="10"/>
        <v>0</v>
      </c>
      <c r="J43" s="86">
        <f t="shared" si="10"/>
        <v>0</v>
      </c>
      <c r="K43" s="86">
        <f t="shared" si="10"/>
        <v>0</v>
      </c>
      <c r="L43" s="86">
        <f t="shared" si="10"/>
        <v>0</v>
      </c>
      <c r="M43" s="86">
        <f t="shared" si="10"/>
        <v>0</v>
      </c>
      <c r="N43" s="86">
        <f t="shared" si="10"/>
        <v>0</v>
      </c>
      <c r="O43" s="86">
        <f t="shared" si="10"/>
        <v>0</v>
      </c>
      <c r="P43" s="86">
        <f t="shared" si="10"/>
        <v>0</v>
      </c>
      <c r="Q43" s="86">
        <f t="shared" si="10"/>
        <v>0</v>
      </c>
      <c r="Z43" s="72"/>
    </row>
    <row r="44" spans="1:26" ht="47.25" x14ac:dyDescent="0.25">
      <c r="A44" s="176"/>
      <c r="B44" s="177"/>
      <c r="C44" s="172"/>
      <c r="D44" s="85" t="s">
        <v>20</v>
      </c>
      <c r="E44" s="86">
        <f t="shared" si="8"/>
        <v>0</v>
      </c>
      <c r="F44" s="86">
        <f t="shared" ref="F44:Q46" si="11">F34</f>
        <v>0</v>
      </c>
      <c r="G44" s="86">
        <f t="shared" si="11"/>
        <v>0</v>
      </c>
      <c r="H44" s="86">
        <f t="shared" si="11"/>
        <v>0</v>
      </c>
      <c r="I44" s="86">
        <f t="shared" si="11"/>
        <v>0</v>
      </c>
      <c r="J44" s="86">
        <f t="shared" si="11"/>
        <v>0</v>
      </c>
      <c r="K44" s="86">
        <f t="shared" si="11"/>
        <v>0</v>
      </c>
      <c r="L44" s="86">
        <f t="shared" si="11"/>
        <v>0</v>
      </c>
      <c r="M44" s="86">
        <f t="shared" si="11"/>
        <v>0</v>
      </c>
      <c r="N44" s="86">
        <f t="shared" si="11"/>
        <v>0</v>
      </c>
      <c r="O44" s="86">
        <f t="shared" si="11"/>
        <v>0</v>
      </c>
      <c r="P44" s="86">
        <f t="shared" si="11"/>
        <v>0</v>
      </c>
      <c r="Q44" s="86">
        <f t="shared" si="11"/>
        <v>0</v>
      </c>
      <c r="Z44" s="72"/>
    </row>
    <row r="45" spans="1:26" ht="31.5" x14ac:dyDescent="0.25">
      <c r="A45" s="176"/>
      <c r="B45" s="177"/>
      <c r="C45" s="172"/>
      <c r="D45" s="85" t="s">
        <v>21</v>
      </c>
      <c r="E45" s="86">
        <f t="shared" si="8"/>
        <v>2158707.7399999998</v>
      </c>
      <c r="F45" s="86">
        <v>203302.8</v>
      </c>
      <c r="G45" s="86">
        <v>63000</v>
      </c>
      <c r="H45" s="86">
        <v>563000</v>
      </c>
      <c r="I45" s="86">
        <v>350000</v>
      </c>
      <c r="J45" s="86">
        <v>350000</v>
      </c>
      <c r="K45" s="86">
        <v>320296.59999999998</v>
      </c>
      <c r="L45" s="86">
        <f t="shared" si="11"/>
        <v>309108.34000000003</v>
      </c>
      <c r="M45" s="86">
        <f t="shared" si="11"/>
        <v>0</v>
      </c>
      <c r="N45" s="86">
        <f t="shared" si="11"/>
        <v>0</v>
      </c>
      <c r="O45" s="86">
        <f t="shared" si="11"/>
        <v>0</v>
      </c>
      <c r="P45" s="86">
        <f t="shared" si="11"/>
        <v>0</v>
      </c>
      <c r="Q45" s="86">
        <f t="shared" si="11"/>
        <v>0</v>
      </c>
      <c r="Z45" s="72"/>
    </row>
    <row r="46" spans="1:26" ht="63" x14ac:dyDescent="0.25">
      <c r="A46" s="178"/>
      <c r="B46" s="179"/>
      <c r="C46" s="173"/>
      <c r="D46" s="85" t="s">
        <v>22</v>
      </c>
      <c r="E46" s="86">
        <f t="shared" si="8"/>
        <v>0</v>
      </c>
      <c r="F46" s="86">
        <f t="shared" si="11"/>
        <v>0</v>
      </c>
      <c r="G46" s="86">
        <f t="shared" si="11"/>
        <v>0</v>
      </c>
      <c r="H46" s="86">
        <f t="shared" si="11"/>
        <v>0</v>
      </c>
      <c r="I46" s="86">
        <f t="shared" si="11"/>
        <v>0</v>
      </c>
      <c r="J46" s="86">
        <f t="shared" si="11"/>
        <v>0</v>
      </c>
      <c r="K46" s="86">
        <f t="shared" si="11"/>
        <v>0</v>
      </c>
      <c r="L46" s="86">
        <f t="shared" si="11"/>
        <v>0</v>
      </c>
      <c r="M46" s="86">
        <f t="shared" si="11"/>
        <v>0</v>
      </c>
      <c r="N46" s="86">
        <f t="shared" si="11"/>
        <v>0</v>
      </c>
      <c r="O46" s="86">
        <f t="shared" si="11"/>
        <v>0</v>
      </c>
      <c r="P46" s="86">
        <f t="shared" si="11"/>
        <v>0</v>
      </c>
      <c r="Q46" s="86">
        <f t="shared" si="11"/>
        <v>0</v>
      </c>
      <c r="Z46" s="72"/>
    </row>
    <row r="47" spans="1:26" ht="14.45" customHeight="1" x14ac:dyDescent="0.25">
      <c r="A47" s="186" t="s">
        <v>89</v>
      </c>
      <c r="B47" s="187"/>
      <c r="C47" s="88"/>
      <c r="D47" s="85"/>
      <c r="E47" s="86"/>
      <c r="F47" s="86"/>
      <c r="G47" s="86"/>
      <c r="H47" s="87"/>
      <c r="I47" s="86"/>
      <c r="J47" s="86"/>
      <c r="K47" s="86"/>
      <c r="L47" s="86"/>
      <c r="M47" s="86"/>
      <c r="N47" s="86"/>
      <c r="O47" s="86"/>
      <c r="P47" s="86"/>
      <c r="Q47" s="86"/>
      <c r="Z47" s="72"/>
    </row>
    <row r="48" spans="1:26" ht="15.75" x14ac:dyDescent="0.25">
      <c r="A48" s="174" t="s">
        <v>28</v>
      </c>
      <c r="B48" s="175"/>
      <c r="C48" s="182"/>
      <c r="D48" s="82" t="s">
        <v>40</v>
      </c>
      <c r="E48" s="86">
        <f>F48+G48+H48+I48+J48+K48+L48+Q48+M48+N48+O48+P48</f>
        <v>2158707.7399999998</v>
      </c>
      <c r="F48" s="86">
        <v>203302.8</v>
      </c>
      <c r="G48" s="86">
        <v>63000</v>
      </c>
      <c r="H48" s="87">
        <v>563000</v>
      </c>
      <c r="I48" s="86">
        <v>350000</v>
      </c>
      <c r="J48" s="86">
        <v>350000</v>
      </c>
      <c r="K48" s="86">
        <v>320296.59999999998</v>
      </c>
      <c r="L48" s="86">
        <f t="shared" ref="L48:Q48" si="12">L49+L50+L51+L52</f>
        <v>309108.34000000003</v>
      </c>
      <c r="M48" s="86">
        <f t="shared" si="12"/>
        <v>0</v>
      </c>
      <c r="N48" s="86">
        <f t="shared" si="12"/>
        <v>0</v>
      </c>
      <c r="O48" s="86">
        <f t="shared" si="12"/>
        <v>0</v>
      </c>
      <c r="P48" s="86">
        <f t="shared" si="12"/>
        <v>0</v>
      </c>
      <c r="Q48" s="86">
        <f t="shared" si="12"/>
        <v>0</v>
      </c>
      <c r="Z48" s="72"/>
    </row>
    <row r="49" spans="1:26" ht="31.5" x14ac:dyDescent="0.25">
      <c r="A49" s="176"/>
      <c r="B49" s="177"/>
      <c r="C49" s="182"/>
      <c r="D49" s="85" t="s">
        <v>19</v>
      </c>
      <c r="E49" s="86">
        <f t="shared" ref="E49:E57" si="13">F49+G49+H49+I49+J49+K49+L49+Q49+M49+N49+O49+P49</f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Z49" s="72"/>
    </row>
    <row r="50" spans="1:26" ht="47.25" x14ac:dyDescent="0.25">
      <c r="A50" s="176"/>
      <c r="B50" s="177"/>
      <c r="C50" s="182"/>
      <c r="D50" s="85" t="s">
        <v>20</v>
      </c>
      <c r="E50" s="86">
        <f t="shared" si="13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86">
        <v>0</v>
      </c>
      <c r="Q50" s="86">
        <v>0</v>
      </c>
      <c r="Z50" s="72"/>
    </row>
    <row r="51" spans="1:26" ht="31.5" x14ac:dyDescent="0.25">
      <c r="A51" s="176"/>
      <c r="B51" s="177"/>
      <c r="C51" s="182"/>
      <c r="D51" s="85" t="s">
        <v>21</v>
      </c>
      <c r="E51" s="86">
        <f t="shared" si="13"/>
        <v>2158707.7399999998</v>
      </c>
      <c r="F51" s="86">
        <v>203302.8</v>
      </c>
      <c r="G51" s="86">
        <v>63000</v>
      </c>
      <c r="H51" s="86">
        <v>563000</v>
      </c>
      <c r="I51" s="86">
        <v>350000</v>
      </c>
      <c r="J51" s="86">
        <v>350000</v>
      </c>
      <c r="K51" s="86">
        <v>320296.59999999998</v>
      </c>
      <c r="L51" s="86">
        <f t="shared" ref="L51:Q51" si="14">L35-L56</f>
        <v>309108.34000000003</v>
      </c>
      <c r="M51" s="86">
        <f t="shared" si="14"/>
        <v>0</v>
      </c>
      <c r="N51" s="86">
        <f t="shared" si="14"/>
        <v>0</v>
      </c>
      <c r="O51" s="86">
        <f t="shared" si="14"/>
        <v>0</v>
      </c>
      <c r="P51" s="86">
        <f t="shared" si="14"/>
        <v>0</v>
      </c>
      <c r="Q51" s="86">
        <f t="shared" si="14"/>
        <v>0</v>
      </c>
      <c r="Z51" s="72"/>
    </row>
    <row r="52" spans="1:26" ht="14.45" customHeight="1" x14ac:dyDescent="0.25">
      <c r="A52" s="178"/>
      <c r="B52" s="179"/>
      <c r="C52" s="182"/>
      <c r="D52" s="85" t="s">
        <v>22</v>
      </c>
      <c r="E52" s="86">
        <f t="shared" si="13"/>
        <v>0</v>
      </c>
      <c r="F52" s="86">
        <v>0</v>
      </c>
      <c r="G52" s="86">
        <v>0</v>
      </c>
      <c r="H52" s="86">
        <v>0</v>
      </c>
      <c r="I52" s="86">
        <v>0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0</v>
      </c>
      <c r="Z52" s="72"/>
    </row>
    <row r="53" spans="1:26" ht="15" customHeight="1" x14ac:dyDescent="0.25">
      <c r="A53" s="174" t="s">
        <v>180</v>
      </c>
      <c r="B53" s="175"/>
      <c r="C53" s="182"/>
      <c r="D53" s="82" t="s">
        <v>40</v>
      </c>
      <c r="E53" s="86">
        <f t="shared" si="13"/>
        <v>0</v>
      </c>
      <c r="F53" s="86">
        <v>0</v>
      </c>
      <c r="G53" s="86">
        <v>0</v>
      </c>
      <c r="H53" s="87">
        <v>0</v>
      </c>
      <c r="I53" s="86">
        <v>0</v>
      </c>
      <c r="J53" s="86">
        <v>0</v>
      </c>
      <c r="K53" s="86">
        <v>0</v>
      </c>
      <c r="L53" s="86">
        <v>0</v>
      </c>
      <c r="M53" s="86">
        <f t="shared" ref="M53:Q53" si="15">M54+M55+M56+M57</f>
        <v>0</v>
      </c>
      <c r="N53" s="86">
        <v>0</v>
      </c>
      <c r="O53" s="86">
        <f t="shared" si="15"/>
        <v>0</v>
      </c>
      <c r="P53" s="86">
        <v>0</v>
      </c>
      <c r="Q53" s="86">
        <f t="shared" si="15"/>
        <v>0</v>
      </c>
      <c r="Z53" s="72"/>
    </row>
    <row r="54" spans="1:26" ht="31.5" x14ac:dyDescent="0.25">
      <c r="A54" s="176"/>
      <c r="B54" s="177"/>
      <c r="C54" s="182"/>
      <c r="D54" s="85" t="s">
        <v>19</v>
      </c>
      <c r="E54" s="86">
        <f t="shared" si="13"/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Z54" s="72"/>
    </row>
    <row r="55" spans="1:26" ht="47.25" x14ac:dyDescent="0.25">
      <c r="A55" s="176"/>
      <c r="B55" s="177"/>
      <c r="C55" s="182"/>
      <c r="D55" s="85" t="s">
        <v>20</v>
      </c>
      <c r="E55" s="86">
        <f t="shared" si="13"/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Z55" s="72"/>
    </row>
    <row r="56" spans="1:26" ht="31.5" x14ac:dyDescent="0.25">
      <c r="A56" s="176"/>
      <c r="B56" s="177"/>
      <c r="C56" s="182"/>
      <c r="D56" s="85" t="s">
        <v>21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Z56" s="72"/>
    </row>
    <row r="57" spans="1:26" ht="63" x14ac:dyDescent="0.25">
      <c r="A57" s="178"/>
      <c r="B57" s="179"/>
      <c r="C57" s="182"/>
      <c r="D57" s="85" t="s">
        <v>22</v>
      </c>
      <c r="E57" s="86">
        <f t="shared" si="13"/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Z57" s="72"/>
    </row>
    <row r="58" spans="1:26" x14ac:dyDescent="0.25">
      <c r="A58" s="14"/>
      <c r="B58" s="14"/>
      <c r="C58" s="14"/>
      <c r="D58" s="14"/>
      <c r="E58" s="14"/>
      <c r="F58" s="14"/>
      <c r="G58" s="14"/>
      <c r="H58" s="89"/>
      <c r="I58" s="14"/>
      <c r="J58" s="14"/>
      <c r="K58" s="14"/>
      <c r="L58" s="14"/>
      <c r="M58" s="14"/>
      <c r="N58" s="14"/>
      <c r="O58" s="14"/>
      <c r="P58" s="14"/>
      <c r="Q58" s="14"/>
      <c r="Z58" s="72"/>
    </row>
    <row r="59" spans="1:26" x14ac:dyDescent="0.25">
      <c r="A59" s="14"/>
      <c r="B59" s="14"/>
      <c r="C59" s="14"/>
      <c r="D59" s="14"/>
      <c r="E59" s="14"/>
      <c r="F59" s="14"/>
      <c r="G59" s="14"/>
      <c r="H59" s="89"/>
      <c r="I59" s="14"/>
      <c r="J59" s="14"/>
      <c r="K59" s="14"/>
      <c r="L59" s="14"/>
      <c r="M59" s="14"/>
      <c r="N59" s="14"/>
      <c r="O59" s="14"/>
      <c r="P59" s="14"/>
      <c r="Q59" s="14"/>
      <c r="Z59" s="72"/>
    </row>
    <row r="60" spans="1:26" x14ac:dyDescent="0.25">
      <c r="A60" s="90"/>
      <c r="B60" s="90"/>
      <c r="C60" s="90"/>
      <c r="D60" s="90"/>
      <c r="E60" s="90"/>
      <c r="F60" s="90"/>
      <c r="G60" s="90"/>
      <c r="H60" s="91"/>
      <c r="I60" s="90"/>
      <c r="J60" s="90"/>
      <c r="K60" s="90"/>
      <c r="L60" s="90"/>
      <c r="M60" s="90"/>
      <c r="N60" s="90"/>
      <c r="O60" s="90"/>
      <c r="P60" s="90"/>
      <c r="Q60" s="90"/>
      <c r="Z60" s="72"/>
    </row>
    <row r="61" spans="1:26" x14ac:dyDescent="0.25">
      <c r="A61" s="90"/>
      <c r="B61" s="90"/>
      <c r="C61" s="90"/>
      <c r="D61" s="90"/>
      <c r="E61" s="90"/>
      <c r="F61" s="90"/>
      <c r="G61" s="90"/>
      <c r="H61" s="91"/>
      <c r="I61" s="90"/>
      <c r="J61" s="90"/>
      <c r="K61" s="90"/>
      <c r="L61" s="90"/>
      <c r="M61" s="90"/>
      <c r="N61" s="90"/>
      <c r="O61" s="90"/>
      <c r="P61" s="90"/>
      <c r="Q61" s="90"/>
      <c r="Z61" s="72"/>
    </row>
    <row r="62" spans="1:26" x14ac:dyDescent="0.25">
      <c r="A62" s="90"/>
      <c r="B62" s="90"/>
      <c r="C62" s="90"/>
      <c r="D62" s="90"/>
      <c r="E62" s="90"/>
      <c r="F62" s="90"/>
      <c r="G62" s="90"/>
      <c r="H62" s="91"/>
      <c r="I62" s="90"/>
      <c r="J62" s="90"/>
      <c r="K62" s="90"/>
      <c r="L62" s="90"/>
      <c r="M62" s="90"/>
      <c r="N62" s="90"/>
      <c r="O62" s="90"/>
      <c r="P62" s="90"/>
      <c r="Q62" s="90"/>
      <c r="Z62" s="72"/>
    </row>
    <row r="63" spans="1:26" ht="14.45" customHeight="1" x14ac:dyDescent="0.25">
      <c r="A63" s="90"/>
      <c r="B63" s="90"/>
      <c r="C63" s="90"/>
      <c r="D63" s="90"/>
      <c r="E63" s="90"/>
      <c r="F63" s="90"/>
      <c r="G63" s="90"/>
      <c r="H63" s="91"/>
      <c r="I63" s="90"/>
      <c r="J63" s="90"/>
      <c r="K63" s="90"/>
      <c r="L63" s="90"/>
      <c r="M63" s="90"/>
      <c r="N63" s="90"/>
      <c r="O63" s="90"/>
      <c r="P63" s="90"/>
      <c r="Q63" s="90"/>
      <c r="Z63" s="72"/>
    </row>
    <row r="64" spans="1:26" ht="15" customHeight="1" x14ac:dyDescent="0.25">
      <c r="A64" s="90"/>
      <c r="B64" s="90"/>
      <c r="C64" s="90"/>
      <c r="D64" s="90"/>
      <c r="E64" s="90"/>
      <c r="F64" s="90"/>
      <c r="G64" s="90"/>
      <c r="H64" s="91"/>
      <c r="I64" s="90"/>
      <c r="J64" s="90"/>
      <c r="K64" s="90"/>
      <c r="L64" s="90"/>
      <c r="M64" s="90"/>
      <c r="N64" s="90"/>
      <c r="O64" s="90"/>
      <c r="P64" s="90"/>
      <c r="Q64" s="90"/>
      <c r="Z64" s="72"/>
    </row>
    <row r="65" spans="1:26" x14ac:dyDescent="0.25">
      <c r="A65" s="90"/>
      <c r="B65" s="90"/>
      <c r="C65" s="90"/>
      <c r="D65" s="90"/>
      <c r="E65" s="90"/>
      <c r="F65" s="90"/>
      <c r="G65" s="90"/>
      <c r="H65" s="91"/>
      <c r="I65" s="90"/>
      <c r="J65" s="90"/>
      <c r="K65" s="90"/>
      <c r="L65" s="90"/>
      <c r="M65" s="90"/>
      <c r="N65" s="90"/>
      <c r="O65" s="90"/>
      <c r="P65" s="90"/>
      <c r="Q65" s="90"/>
      <c r="Z65" s="72"/>
    </row>
    <row r="66" spans="1:26" x14ac:dyDescent="0.25">
      <c r="A66" s="90"/>
      <c r="B66" s="90"/>
      <c r="C66" s="90"/>
      <c r="D66" s="90"/>
      <c r="E66" s="90"/>
      <c r="F66" s="90"/>
      <c r="G66" s="90"/>
      <c r="H66" s="91"/>
      <c r="I66" s="90"/>
      <c r="J66" s="90"/>
      <c r="K66" s="90"/>
      <c r="L66" s="90"/>
      <c r="M66" s="90"/>
      <c r="N66" s="90"/>
      <c r="O66" s="90"/>
      <c r="P66" s="90"/>
      <c r="Q66" s="90"/>
      <c r="Z66" s="72"/>
    </row>
    <row r="67" spans="1:26" x14ac:dyDescent="0.25">
      <c r="A67" s="90"/>
      <c r="B67" s="90"/>
      <c r="C67" s="90"/>
      <c r="D67" s="90"/>
      <c r="E67" s="90"/>
      <c r="F67" s="90"/>
      <c r="G67" s="90"/>
      <c r="H67" s="91"/>
      <c r="I67" s="90"/>
      <c r="J67" s="90"/>
      <c r="K67" s="90"/>
      <c r="L67" s="90"/>
      <c r="M67" s="90"/>
      <c r="N67" s="90"/>
      <c r="O67" s="90"/>
      <c r="P67" s="90"/>
      <c r="Q67" s="90"/>
      <c r="Z67" s="72"/>
    </row>
    <row r="68" spans="1:26" x14ac:dyDescent="0.25">
      <c r="A68" s="90"/>
      <c r="B68" s="90"/>
      <c r="C68" s="90"/>
      <c r="D68" s="90"/>
      <c r="E68" s="90"/>
      <c r="F68" s="90"/>
      <c r="G68" s="90"/>
      <c r="H68" s="91"/>
      <c r="I68" s="90"/>
      <c r="J68" s="90"/>
      <c r="K68" s="90"/>
      <c r="L68" s="90"/>
      <c r="M68" s="90"/>
      <c r="N68" s="90"/>
      <c r="O68" s="90"/>
      <c r="P68" s="90"/>
      <c r="Q68" s="90"/>
      <c r="Z68" s="72"/>
    </row>
    <row r="69" spans="1:26" ht="14.45" customHeight="1" x14ac:dyDescent="0.25">
      <c r="A69" s="90"/>
      <c r="B69" s="90"/>
      <c r="C69" s="90"/>
      <c r="D69" s="90"/>
      <c r="E69" s="90"/>
      <c r="F69" s="90"/>
      <c r="G69" s="90"/>
      <c r="H69" s="91"/>
      <c r="I69" s="90"/>
      <c r="J69" s="90"/>
      <c r="K69" s="90"/>
      <c r="L69" s="90"/>
      <c r="M69" s="90"/>
      <c r="N69" s="90"/>
      <c r="O69" s="90"/>
      <c r="P69" s="90"/>
      <c r="Q69" s="90"/>
      <c r="Z69" s="72"/>
    </row>
    <row r="70" spans="1:26" ht="15" customHeight="1" x14ac:dyDescent="0.25">
      <c r="A70" s="90"/>
      <c r="B70" s="90"/>
      <c r="C70" s="90"/>
      <c r="D70" s="90"/>
      <c r="E70" s="90"/>
      <c r="F70" s="90"/>
      <c r="G70" s="90"/>
      <c r="H70" s="91"/>
      <c r="I70" s="90"/>
      <c r="J70" s="90"/>
      <c r="K70" s="90"/>
      <c r="L70" s="90"/>
      <c r="M70" s="90"/>
      <c r="N70" s="90"/>
      <c r="O70" s="90"/>
      <c r="P70" s="90"/>
      <c r="Q70" s="90"/>
      <c r="Z70" s="72"/>
    </row>
    <row r="71" spans="1:26" x14ac:dyDescent="0.25">
      <c r="A71" s="90"/>
      <c r="B71" s="90"/>
      <c r="C71" s="90"/>
      <c r="D71" s="90"/>
      <c r="E71" s="90"/>
      <c r="F71" s="90"/>
      <c r="G71" s="90"/>
      <c r="H71" s="91"/>
      <c r="I71" s="90"/>
      <c r="J71" s="90"/>
      <c r="K71" s="90"/>
      <c r="L71" s="90"/>
      <c r="M71" s="90"/>
      <c r="N71" s="90"/>
      <c r="O71" s="90"/>
      <c r="P71" s="90"/>
      <c r="Q71" s="90"/>
      <c r="Z71" s="72"/>
    </row>
    <row r="72" spans="1:26" x14ac:dyDescent="0.25">
      <c r="A72" s="90"/>
      <c r="B72" s="90"/>
      <c r="C72" s="90"/>
      <c r="D72" s="90"/>
      <c r="E72" s="90"/>
      <c r="F72" s="90"/>
      <c r="G72" s="90"/>
      <c r="H72" s="91"/>
      <c r="I72" s="90"/>
      <c r="J72" s="90"/>
      <c r="K72" s="90"/>
      <c r="L72" s="90"/>
      <c r="M72" s="90"/>
      <c r="N72" s="90"/>
      <c r="O72" s="90"/>
      <c r="P72" s="90"/>
      <c r="Q72" s="90"/>
      <c r="Z72" s="72"/>
    </row>
    <row r="73" spans="1:26" x14ac:dyDescent="0.25">
      <c r="A73" s="90"/>
      <c r="B73" s="90"/>
      <c r="C73" s="90"/>
      <c r="D73" s="90"/>
      <c r="E73" s="90"/>
      <c r="F73" s="90"/>
      <c r="G73" s="90"/>
      <c r="H73" s="91"/>
      <c r="I73" s="90"/>
      <c r="J73" s="90"/>
      <c r="K73" s="90"/>
      <c r="L73" s="90"/>
      <c r="M73" s="90"/>
      <c r="N73" s="90"/>
      <c r="O73" s="90"/>
      <c r="P73" s="90"/>
      <c r="Q73" s="90"/>
      <c r="Z73" s="72"/>
    </row>
    <row r="74" spans="1:26" ht="14.45" customHeight="1" x14ac:dyDescent="0.25">
      <c r="A74" s="90"/>
      <c r="B74" s="90"/>
      <c r="C74" s="90"/>
      <c r="D74" s="90"/>
      <c r="E74" s="90"/>
      <c r="F74" s="90"/>
      <c r="G74" s="90"/>
      <c r="H74" s="91"/>
      <c r="I74" s="90"/>
      <c r="J74" s="90"/>
      <c r="K74" s="90"/>
      <c r="L74" s="90"/>
      <c r="M74" s="90"/>
      <c r="N74" s="90"/>
      <c r="O74" s="90"/>
      <c r="P74" s="90"/>
      <c r="Q74" s="90"/>
      <c r="Z74" s="72"/>
    </row>
    <row r="75" spans="1:26" ht="15" customHeight="1" x14ac:dyDescent="0.25">
      <c r="A75" s="90"/>
      <c r="B75" s="90"/>
      <c r="C75" s="90"/>
      <c r="D75" s="90"/>
      <c r="E75" s="90"/>
      <c r="F75" s="90"/>
      <c r="G75" s="90"/>
      <c r="H75" s="91"/>
      <c r="I75" s="90"/>
      <c r="J75" s="90"/>
      <c r="K75" s="90"/>
      <c r="L75" s="90"/>
      <c r="M75" s="90"/>
      <c r="N75" s="90"/>
      <c r="O75" s="90"/>
      <c r="P75" s="90"/>
      <c r="Q75" s="90"/>
      <c r="Z75" s="72"/>
    </row>
    <row r="76" spans="1:26" x14ac:dyDescent="0.25">
      <c r="A76" s="90"/>
      <c r="B76" s="90"/>
      <c r="C76" s="90"/>
      <c r="D76" s="90"/>
      <c r="E76" s="90"/>
      <c r="F76" s="90"/>
      <c r="G76" s="90"/>
      <c r="H76" s="91"/>
      <c r="I76" s="90"/>
      <c r="J76" s="90"/>
      <c r="K76" s="90"/>
      <c r="L76" s="90"/>
      <c r="M76" s="90"/>
      <c r="N76" s="90"/>
      <c r="O76" s="90"/>
      <c r="P76" s="90"/>
      <c r="Q76" s="90"/>
      <c r="Z76" s="72"/>
    </row>
    <row r="77" spans="1:26" x14ac:dyDescent="0.25">
      <c r="A77" s="90"/>
      <c r="B77" s="90"/>
      <c r="C77" s="90"/>
      <c r="D77" s="90"/>
      <c r="E77" s="90"/>
      <c r="F77" s="90"/>
      <c r="G77" s="90"/>
      <c r="H77" s="91"/>
      <c r="I77" s="90"/>
      <c r="J77" s="90"/>
      <c r="K77" s="90"/>
      <c r="L77" s="90"/>
      <c r="M77" s="90"/>
      <c r="N77" s="90"/>
      <c r="O77" s="90"/>
      <c r="P77" s="90"/>
      <c r="Q77" s="90"/>
      <c r="Z77" s="72"/>
    </row>
    <row r="78" spans="1:26" x14ac:dyDescent="0.25">
      <c r="A78" s="90"/>
      <c r="B78" s="90"/>
      <c r="C78" s="90"/>
      <c r="D78" s="90"/>
      <c r="E78" s="90"/>
      <c r="F78" s="90"/>
      <c r="G78" s="90"/>
      <c r="H78" s="91"/>
      <c r="I78" s="90"/>
      <c r="J78" s="90"/>
      <c r="K78" s="90"/>
      <c r="L78" s="90"/>
      <c r="M78" s="90"/>
      <c r="N78" s="90"/>
      <c r="O78" s="90"/>
      <c r="P78" s="90"/>
      <c r="Q78" s="90"/>
      <c r="Z78" s="72"/>
    </row>
    <row r="79" spans="1:26" ht="14.45" customHeight="1" x14ac:dyDescent="0.25">
      <c r="A79" s="90"/>
      <c r="B79" s="90"/>
      <c r="C79" s="90"/>
      <c r="D79" s="90"/>
      <c r="E79" s="90"/>
      <c r="F79" s="90"/>
      <c r="G79" s="90"/>
      <c r="H79" s="91"/>
      <c r="I79" s="90"/>
      <c r="J79" s="90"/>
      <c r="K79" s="90"/>
      <c r="L79" s="90"/>
      <c r="M79" s="90"/>
      <c r="N79" s="90"/>
      <c r="O79" s="90"/>
      <c r="P79" s="90"/>
      <c r="Q79" s="90"/>
      <c r="Z79" s="72"/>
    </row>
    <row r="80" spans="1:26" x14ac:dyDescent="0.25">
      <c r="A80" s="90"/>
      <c r="B80" s="90"/>
      <c r="C80" s="90"/>
      <c r="D80" s="90"/>
      <c r="E80" s="90"/>
      <c r="F80" s="90"/>
      <c r="G80" s="90"/>
      <c r="H80" s="91"/>
      <c r="I80" s="90"/>
      <c r="J80" s="90"/>
      <c r="K80" s="90"/>
      <c r="L80" s="90"/>
      <c r="M80" s="90"/>
      <c r="N80" s="90"/>
      <c r="O80" s="90"/>
      <c r="P80" s="90"/>
      <c r="Q80" s="90"/>
      <c r="Z80" s="72"/>
    </row>
    <row r="81" spans="1:26" x14ac:dyDescent="0.25">
      <c r="A81" s="90"/>
      <c r="B81" s="90"/>
      <c r="C81" s="90"/>
      <c r="D81" s="90"/>
      <c r="E81" s="90"/>
      <c r="F81" s="90"/>
      <c r="G81" s="90"/>
      <c r="H81" s="91"/>
      <c r="I81" s="90"/>
      <c r="J81" s="90"/>
      <c r="K81" s="90"/>
      <c r="L81" s="90"/>
      <c r="M81" s="90"/>
      <c r="N81" s="90"/>
      <c r="O81" s="90"/>
      <c r="P81" s="90"/>
      <c r="Q81" s="90"/>
      <c r="Z81" s="72"/>
    </row>
    <row r="82" spans="1:26" x14ac:dyDescent="0.25">
      <c r="A82" s="90"/>
      <c r="B82" s="90"/>
      <c r="C82" s="90"/>
      <c r="D82" s="90"/>
      <c r="E82" s="90"/>
      <c r="F82" s="90"/>
      <c r="G82" s="90"/>
      <c r="H82" s="91"/>
      <c r="I82" s="90"/>
      <c r="J82" s="90"/>
      <c r="K82" s="90"/>
      <c r="L82" s="90"/>
      <c r="M82" s="90"/>
      <c r="N82" s="90"/>
      <c r="O82" s="90"/>
      <c r="P82" s="90"/>
      <c r="Q82" s="90"/>
      <c r="Z82" s="72"/>
    </row>
    <row r="83" spans="1:26" x14ac:dyDescent="0.25">
      <c r="A83" s="90"/>
      <c r="B83" s="90"/>
      <c r="C83" s="90"/>
      <c r="D83" s="90"/>
      <c r="E83" s="90"/>
      <c r="F83" s="90"/>
      <c r="G83" s="90"/>
      <c r="H83" s="91"/>
      <c r="I83" s="90"/>
      <c r="J83" s="90"/>
      <c r="K83" s="90"/>
      <c r="L83" s="90"/>
      <c r="M83" s="90"/>
      <c r="N83" s="90"/>
      <c r="O83" s="90"/>
      <c r="P83" s="90"/>
      <c r="Q83" s="90"/>
      <c r="Z83" s="72"/>
    </row>
    <row r="84" spans="1:26" x14ac:dyDescent="0.25">
      <c r="A84" s="90"/>
      <c r="B84" s="90"/>
      <c r="C84" s="90"/>
      <c r="D84" s="90"/>
      <c r="E84" s="90"/>
      <c r="F84" s="90"/>
      <c r="G84" s="90"/>
      <c r="H84" s="91"/>
      <c r="I84" s="90"/>
      <c r="J84" s="90"/>
      <c r="K84" s="90"/>
      <c r="L84" s="90"/>
      <c r="M84" s="90"/>
      <c r="N84" s="90"/>
      <c r="O84" s="90"/>
      <c r="P84" s="90"/>
      <c r="Q84" s="90"/>
      <c r="Z84" s="72"/>
    </row>
    <row r="85" spans="1:26" x14ac:dyDescent="0.25">
      <c r="A85" s="90"/>
      <c r="B85" s="90"/>
      <c r="C85" s="90"/>
      <c r="D85" s="90"/>
      <c r="E85" s="90"/>
      <c r="F85" s="90"/>
      <c r="G85" s="90"/>
      <c r="H85" s="91"/>
      <c r="I85" s="90"/>
      <c r="J85" s="90"/>
      <c r="K85" s="90"/>
      <c r="L85" s="90"/>
      <c r="M85" s="90"/>
      <c r="N85" s="90"/>
      <c r="O85" s="90"/>
      <c r="P85" s="90"/>
      <c r="Q85" s="90"/>
      <c r="Z85" s="72"/>
    </row>
    <row r="86" spans="1:26" x14ac:dyDescent="0.25">
      <c r="A86" s="90"/>
      <c r="B86" s="90"/>
      <c r="C86" s="90"/>
      <c r="D86" s="90"/>
      <c r="E86" s="90"/>
      <c r="F86" s="90"/>
      <c r="G86" s="90"/>
      <c r="H86" s="91"/>
      <c r="I86" s="90"/>
      <c r="J86" s="90"/>
      <c r="K86" s="90"/>
      <c r="L86" s="90"/>
      <c r="M86" s="90"/>
      <c r="N86" s="90"/>
      <c r="O86" s="90"/>
      <c r="P86" s="90"/>
      <c r="Q86" s="90"/>
      <c r="Z86" s="72"/>
    </row>
    <row r="87" spans="1:26" x14ac:dyDescent="0.25">
      <c r="A87" s="90"/>
      <c r="B87" s="90"/>
      <c r="C87" s="90"/>
      <c r="D87" s="90"/>
      <c r="E87" s="90"/>
      <c r="F87" s="90"/>
      <c r="G87" s="90"/>
      <c r="H87" s="91"/>
      <c r="I87" s="90"/>
      <c r="J87" s="90"/>
      <c r="K87" s="90"/>
      <c r="L87" s="90"/>
      <c r="M87" s="90"/>
      <c r="N87" s="90"/>
      <c r="O87" s="90"/>
      <c r="P87" s="90"/>
      <c r="Q87" s="90"/>
      <c r="Z87" s="72"/>
    </row>
    <row r="88" spans="1:26" x14ac:dyDescent="0.25">
      <c r="A88" s="90"/>
      <c r="B88" s="90"/>
      <c r="C88" s="90"/>
      <c r="D88" s="90"/>
      <c r="E88" s="90"/>
      <c r="F88" s="90"/>
      <c r="G88" s="90"/>
      <c r="H88" s="91"/>
      <c r="I88" s="90"/>
      <c r="J88" s="90"/>
      <c r="K88" s="90"/>
      <c r="L88" s="90"/>
      <c r="M88" s="90"/>
      <c r="N88" s="90"/>
      <c r="O88" s="90"/>
      <c r="P88" s="90"/>
      <c r="Q88" s="90"/>
      <c r="Z88" s="72"/>
    </row>
    <row r="89" spans="1:26" x14ac:dyDescent="0.25">
      <c r="A89" s="90"/>
      <c r="B89" s="90"/>
      <c r="C89" s="90"/>
      <c r="D89" s="90"/>
      <c r="E89" s="90"/>
      <c r="F89" s="90"/>
      <c r="G89" s="90"/>
      <c r="H89" s="91"/>
      <c r="I89" s="90"/>
      <c r="J89" s="90"/>
      <c r="K89" s="90"/>
      <c r="L89" s="90"/>
      <c r="M89" s="90"/>
      <c r="N89" s="90"/>
      <c r="O89" s="90"/>
      <c r="P89" s="90"/>
      <c r="Q89" s="90"/>
      <c r="Z89" s="72"/>
    </row>
    <row r="90" spans="1:26" x14ac:dyDescent="0.25">
      <c r="A90" s="90"/>
      <c r="B90" s="90"/>
      <c r="C90" s="90"/>
      <c r="D90" s="90"/>
      <c r="E90" s="90"/>
      <c r="F90" s="90"/>
      <c r="G90" s="90"/>
      <c r="H90" s="91"/>
      <c r="I90" s="90"/>
      <c r="J90" s="90"/>
      <c r="K90" s="90"/>
      <c r="L90" s="90"/>
      <c r="M90" s="90"/>
      <c r="N90" s="90"/>
      <c r="O90" s="90"/>
      <c r="P90" s="90"/>
      <c r="Q90" s="90"/>
      <c r="Z90" s="72"/>
    </row>
    <row r="91" spans="1:26" x14ac:dyDescent="0.25">
      <c r="A91" s="90"/>
      <c r="B91" s="90"/>
      <c r="C91" s="90"/>
      <c r="D91" s="90"/>
      <c r="E91" s="90"/>
      <c r="F91" s="90"/>
      <c r="G91" s="90"/>
      <c r="H91" s="91"/>
      <c r="I91" s="90"/>
      <c r="J91" s="90"/>
      <c r="K91" s="90"/>
      <c r="L91" s="90"/>
      <c r="M91" s="90"/>
      <c r="N91" s="90"/>
      <c r="O91" s="90"/>
      <c r="P91" s="90"/>
      <c r="Q91" s="90"/>
      <c r="Z91" s="72"/>
    </row>
    <row r="92" spans="1:26" x14ac:dyDescent="0.25">
      <c r="A92" s="90"/>
      <c r="B92" s="90"/>
      <c r="C92" s="90"/>
      <c r="D92" s="90"/>
      <c r="E92" s="90"/>
      <c r="F92" s="90"/>
      <c r="G92" s="90"/>
      <c r="H92" s="91"/>
      <c r="I92" s="90"/>
      <c r="J92" s="90"/>
      <c r="K92" s="90"/>
      <c r="L92" s="90"/>
      <c r="M92" s="90"/>
      <c r="N92" s="90"/>
      <c r="O92" s="90"/>
      <c r="P92" s="90"/>
      <c r="Q92" s="90"/>
      <c r="Z92" s="72"/>
    </row>
    <row r="93" spans="1:26" x14ac:dyDescent="0.25">
      <c r="A93" s="90"/>
      <c r="B93" s="90"/>
      <c r="C93" s="90"/>
      <c r="D93" s="90"/>
      <c r="E93" s="90"/>
      <c r="F93" s="90"/>
      <c r="G93" s="90"/>
      <c r="H93" s="91"/>
      <c r="I93" s="90"/>
      <c r="J93" s="90"/>
      <c r="K93" s="90"/>
      <c r="L93" s="90"/>
      <c r="M93" s="90"/>
      <c r="N93" s="90"/>
      <c r="O93" s="90"/>
      <c r="P93" s="90"/>
      <c r="Q93" s="90"/>
      <c r="Z93" s="72"/>
    </row>
    <row r="94" spans="1:26" x14ac:dyDescent="0.25">
      <c r="A94" s="90"/>
      <c r="B94" s="90"/>
      <c r="C94" s="90"/>
      <c r="D94" s="90"/>
      <c r="E94" s="90"/>
      <c r="F94" s="90"/>
      <c r="G94" s="90"/>
      <c r="H94" s="91"/>
      <c r="I94" s="90"/>
      <c r="J94" s="90"/>
      <c r="K94" s="90"/>
      <c r="L94" s="90"/>
      <c r="M94" s="90"/>
      <c r="N94" s="90"/>
      <c r="O94" s="90"/>
      <c r="P94" s="90"/>
      <c r="Q94" s="90"/>
      <c r="Z94" s="72"/>
    </row>
    <row r="95" spans="1:26" x14ac:dyDescent="0.25">
      <c r="A95" s="90"/>
      <c r="B95" s="90"/>
      <c r="C95" s="90"/>
      <c r="D95" s="90"/>
      <c r="E95" s="90"/>
      <c r="F95" s="90"/>
      <c r="G95" s="90"/>
      <c r="H95" s="91"/>
      <c r="I95" s="90"/>
      <c r="J95" s="90"/>
      <c r="K95" s="90"/>
      <c r="L95" s="90"/>
      <c r="M95" s="90"/>
      <c r="N95" s="90"/>
      <c r="O95" s="90"/>
      <c r="P95" s="90"/>
      <c r="Q95" s="90"/>
      <c r="Z95" s="72"/>
    </row>
    <row r="96" spans="1:26" x14ac:dyDescent="0.25">
      <c r="A96" s="90"/>
      <c r="B96" s="90"/>
      <c r="C96" s="90"/>
      <c r="D96" s="90"/>
      <c r="E96" s="90"/>
      <c r="F96" s="90"/>
      <c r="G96" s="90"/>
      <c r="H96" s="91"/>
      <c r="I96" s="90"/>
      <c r="J96" s="90"/>
      <c r="K96" s="90"/>
      <c r="L96" s="90"/>
      <c r="M96" s="90"/>
      <c r="N96" s="90"/>
      <c r="O96" s="90"/>
      <c r="P96" s="90"/>
      <c r="Q96" s="90"/>
      <c r="Z96" s="72"/>
    </row>
    <row r="97" spans="1:26" x14ac:dyDescent="0.25">
      <c r="A97" s="90"/>
      <c r="B97" s="90"/>
      <c r="C97" s="90"/>
      <c r="D97" s="90"/>
      <c r="E97" s="90"/>
      <c r="F97" s="90"/>
      <c r="G97" s="90"/>
      <c r="H97" s="91"/>
      <c r="I97" s="90"/>
      <c r="J97" s="90"/>
      <c r="K97" s="90"/>
      <c r="L97" s="90"/>
      <c r="M97" s="90"/>
      <c r="N97" s="90"/>
      <c r="O97" s="90"/>
      <c r="P97" s="90"/>
      <c r="Q97" s="90"/>
      <c r="Z97" s="72"/>
    </row>
    <row r="98" spans="1:26" x14ac:dyDescent="0.25">
      <c r="A98" s="90"/>
      <c r="B98" s="90"/>
      <c r="C98" s="90"/>
      <c r="D98" s="90"/>
      <c r="E98" s="90"/>
      <c r="F98" s="90"/>
      <c r="G98" s="90"/>
      <c r="H98" s="91"/>
      <c r="I98" s="90"/>
      <c r="J98" s="90"/>
      <c r="K98" s="90"/>
      <c r="L98" s="90"/>
      <c r="M98" s="90"/>
      <c r="N98" s="90"/>
      <c r="O98" s="90"/>
      <c r="P98" s="90"/>
      <c r="Q98" s="90"/>
      <c r="Z98" s="72"/>
    </row>
    <row r="99" spans="1:26" x14ac:dyDescent="0.25">
      <c r="A99" s="90"/>
      <c r="B99" s="90"/>
      <c r="C99" s="90"/>
      <c r="D99" s="90"/>
      <c r="E99" s="90"/>
      <c r="F99" s="90"/>
      <c r="G99" s="90"/>
      <c r="H99" s="91"/>
      <c r="I99" s="90"/>
      <c r="J99" s="90"/>
      <c r="K99" s="90"/>
      <c r="L99" s="90"/>
      <c r="M99" s="90"/>
      <c r="N99" s="90"/>
      <c r="O99" s="90"/>
      <c r="P99" s="90"/>
      <c r="Q99" s="90"/>
      <c r="Z99" s="72"/>
    </row>
    <row r="100" spans="1:26" x14ac:dyDescent="0.25">
      <c r="A100" s="90"/>
      <c r="B100" s="90"/>
      <c r="C100" s="90"/>
      <c r="D100" s="90"/>
      <c r="E100" s="90"/>
      <c r="F100" s="90"/>
      <c r="G100" s="90"/>
      <c r="H100" s="91"/>
      <c r="I100" s="90"/>
      <c r="J100" s="90"/>
      <c r="K100" s="90"/>
      <c r="L100" s="90"/>
      <c r="M100" s="90"/>
      <c r="N100" s="90"/>
      <c r="O100" s="90"/>
      <c r="P100" s="90"/>
      <c r="Q100" s="90"/>
      <c r="Z100" s="72"/>
    </row>
    <row r="101" spans="1:26" x14ac:dyDescent="0.25">
      <c r="A101" s="90"/>
      <c r="B101" s="90"/>
      <c r="C101" s="90"/>
      <c r="D101" s="90"/>
      <c r="E101" s="90"/>
      <c r="F101" s="90"/>
      <c r="G101" s="90"/>
      <c r="H101" s="91"/>
      <c r="I101" s="90"/>
      <c r="J101" s="90"/>
      <c r="K101" s="90"/>
      <c r="L101" s="90"/>
      <c r="M101" s="90"/>
      <c r="N101" s="90"/>
      <c r="O101" s="90"/>
      <c r="P101" s="90"/>
      <c r="Q101" s="90"/>
      <c r="Z101" s="72"/>
    </row>
    <row r="102" spans="1:26" x14ac:dyDescent="0.25">
      <c r="A102" s="90"/>
      <c r="B102" s="90"/>
      <c r="C102" s="90"/>
      <c r="D102" s="90"/>
      <c r="E102" s="90"/>
      <c r="F102" s="90"/>
      <c r="G102" s="90"/>
      <c r="H102" s="91"/>
      <c r="I102" s="90"/>
      <c r="J102" s="90"/>
      <c r="K102" s="90"/>
      <c r="L102" s="90"/>
      <c r="M102" s="90"/>
      <c r="N102" s="90"/>
      <c r="O102" s="90"/>
      <c r="P102" s="90"/>
      <c r="Q102" s="90"/>
      <c r="Z102" s="72"/>
    </row>
    <row r="103" spans="1:26" x14ac:dyDescent="0.25">
      <c r="A103" s="90"/>
      <c r="B103" s="90"/>
      <c r="C103" s="90"/>
      <c r="D103" s="90"/>
      <c r="E103" s="90"/>
      <c r="F103" s="90"/>
      <c r="G103" s="90"/>
      <c r="H103" s="91"/>
      <c r="I103" s="90"/>
      <c r="J103" s="90"/>
      <c r="K103" s="90"/>
      <c r="L103" s="90"/>
      <c r="M103" s="90"/>
      <c r="N103" s="90"/>
      <c r="O103" s="90"/>
      <c r="P103" s="90"/>
      <c r="Q103" s="90"/>
      <c r="Z103" s="72"/>
    </row>
    <row r="104" spans="1:26" x14ac:dyDescent="0.25">
      <c r="A104" s="90"/>
      <c r="B104" s="90"/>
      <c r="C104" s="90"/>
      <c r="D104" s="90"/>
      <c r="E104" s="90"/>
      <c r="F104" s="90"/>
      <c r="G104" s="90"/>
      <c r="H104" s="91"/>
      <c r="I104" s="90"/>
      <c r="J104" s="90"/>
      <c r="K104" s="90"/>
      <c r="L104" s="90"/>
      <c r="M104" s="90"/>
      <c r="N104" s="90"/>
      <c r="O104" s="90"/>
      <c r="P104" s="90"/>
      <c r="Q104" s="90"/>
      <c r="Z104" s="72"/>
    </row>
    <row r="105" spans="1:26" x14ac:dyDescent="0.25">
      <c r="A105" s="90"/>
      <c r="B105" s="90"/>
      <c r="C105" s="90"/>
      <c r="D105" s="90"/>
      <c r="E105" s="90"/>
      <c r="F105" s="90"/>
      <c r="G105" s="90"/>
      <c r="H105" s="91"/>
      <c r="I105" s="90"/>
      <c r="J105" s="90"/>
      <c r="K105" s="90"/>
      <c r="L105" s="90"/>
      <c r="M105" s="90"/>
      <c r="N105" s="90"/>
      <c r="O105" s="90"/>
      <c r="P105" s="90"/>
      <c r="Q105" s="90"/>
      <c r="Z105" s="72"/>
    </row>
    <row r="106" spans="1:26" x14ac:dyDescent="0.25">
      <c r="A106" s="90"/>
      <c r="B106" s="90"/>
      <c r="C106" s="90"/>
      <c r="D106" s="90"/>
      <c r="E106" s="90"/>
      <c r="F106" s="90"/>
      <c r="G106" s="90"/>
      <c r="H106" s="91"/>
      <c r="I106" s="90"/>
      <c r="J106" s="90"/>
      <c r="K106" s="90"/>
      <c r="L106" s="90"/>
      <c r="M106" s="90"/>
      <c r="N106" s="90"/>
      <c r="O106" s="90"/>
      <c r="P106" s="90"/>
      <c r="Q106" s="90"/>
      <c r="Z106" s="72"/>
    </row>
    <row r="107" spans="1:26" x14ac:dyDescent="0.25">
      <c r="A107" s="90"/>
      <c r="B107" s="90"/>
      <c r="C107" s="90"/>
      <c r="D107" s="90"/>
      <c r="E107" s="90"/>
      <c r="F107" s="90"/>
      <c r="G107" s="90"/>
      <c r="H107" s="91"/>
      <c r="I107" s="90"/>
      <c r="J107" s="90"/>
      <c r="K107" s="90"/>
      <c r="L107" s="90"/>
      <c r="M107" s="90"/>
      <c r="N107" s="90"/>
      <c r="O107" s="90"/>
      <c r="P107" s="90"/>
      <c r="Q107" s="90"/>
      <c r="Z107" s="72"/>
    </row>
    <row r="108" spans="1:26" x14ac:dyDescent="0.25">
      <c r="A108" s="90"/>
      <c r="B108" s="90"/>
      <c r="C108" s="90"/>
      <c r="D108" s="90"/>
      <c r="E108" s="90"/>
      <c r="F108" s="90"/>
      <c r="G108" s="90"/>
      <c r="H108" s="91"/>
      <c r="I108" s="90"/>
      <c r="J108" s="90"/>
      <c r="K108" s="90"/>
      <c r="L108" s="90"/>
      <c r="M108" s="90"/>
      <c r="N108" s="90"/>
      <c r="O108" s="90"/>
      <c r="P108" s="90"/>
      <c r="Q108" s="90"/>
      <c r="Z108" s="72"/>
    </row>
    <row r="109" spans="1:26" x14ac:dyDescent="0.25">
      <c r="A109" s="90"/>
      <c r="B109" s="90"/>
      <c r="C109" s="90"/>
      <c r="D109" s="90"/>
      <c r="E109" s="90"/>
      <c r="F109" s="90"/>
      <c r="G109" s="90"/>
      <c r="H109" s="91"/>
      <c r="I109" s="90"/>
      <c r="J109" s="90"/>
      <c r="K109" s="90"/>
      <c r="L109" s="90"/>
      <c r="M109" s="90"/>
      <c r="N109" s="90"/>
      <c r="O109" s="90"/>
      <c r="P109" s="90"/>
      <c r="Q109" s="90"/>
      <c r="Z109" s="72"/>
    </row>
    <row r="110" spans="1:26" x14ac:dyDescent="0.25">
      <c r="A110" s="90"/>
      <c r="B110" s="90"/>
      <c r="C110" s="90"/>
      <c r="D110" s="90"/>
      <c r="E110" s="90"/>
      <c r="F110" s="90"/>
      <c r="G110" s="90"/>
      <c r="H110" s="91"/>
      <c r="I110" s="90"/>
      <c r="J110" s="90"/>
      <c r="K110" s="90"/>
      <c r="L110" s="90"/>
      <c r="M110" s="90"/>
      <c r="N110" s="90"/>
      <c r="O110" s="90"/>
      <c r="P110" s="90"/>
      <c r="Q110" s="90"/>
      <c r="Z110" s="72"/>
    </row>
    <row r="111" spans="1:26" x14ac:dyDescent="0.25">
      <c r="A111" s="90"/>
      <c r="B111" s="90"/>
      <c r="C111" s="90"/>
      <c r="D111" s="90"/>
      <c r="E111" s="90"/>
      <c r="F111" s="90"/>
      <c r="G111" s="90"/>
      <c r="H111" s="91"/>
      <c r="I111" s="90"/>
      <c r="J111" s="90"/>
      <c r="K111" s="90"/>
      <c r="L111" s="90"/>
      <c r="M111" s="90"/>
      <c r="N111" s="90"/>
      <c r="O111" s="90"/>
      <c r="P111" s="90"/>
      <c r="Q111" s="90"/>
      <c r="Z111" s="72"/>
    </row>
    <row r="112" spans="1:26" x14ac:dyDescent="0.25">
      <c r="A112" s="90"/>
      <c r="B112" s="90"/>
      <c r="C112" s="90"/>
      <c r="D112" s="90"/>
      <c r="E112" s="90"/>
      <c r="F112" s="90"/>
      <c r="G112" s="90"/>
      <c r="H112" s="91"/>
      <c r="I112" s="90"/>
      <c r="J112" s="90"/>
      <c r="K112" s="90"/>
      <c r="L112" s="90"/>
      <c r="M112" s="90"/>
      <c r="N112" s="90"/>
      <c r="O112" s="90"/>
      <c r="P112" s="90"/>
      <c r="Q112" s="90"/>
      <c r="Z112" s="72"/>
    </row>
    <row r="113" spans="1:26" x14ac:dyDescent="0.25">
      <c r="A113" s="90"/>
      <c r="B113" s="90"/>
      <c r="C113" s="90"/>
      <c r="D113" s="90"/>
      <c r="E113" s="90"/>
      <c r="F113" s="90"/>
      <c r="G113" s="90"/>
      <c r="H113" s="91"/>
      <c r="I113" s="90"/>
      <c r="J113" s="90"/>
      <c r="K113" s="90"/>
      <c r="L113" s="90"/>
      <c r="M113" s="90"/>
      <c r="N113" s="90"/>
      <c r="O113" s="90"/>
      <c r="P113" s="90"/>
      <c r="Q113" s="90"/>
      <c r="Z113" s="72"/>
    </row>
    <row r="114" spans="1:26" x14ac:dyDescent="0.25">
      <c r="A114" s="90"/>
      <c r="B114" s="90"/>
      <c r="C114" s="90"/>
      <c r="D114" s="90"/>
      <c r="E114" s="90"/>
      <c r="F114" s="90"/>
      <c r="G114" s="90"/>
      <c r="H114" s="91"/>
      <c r="I114" s="90"/>
      <c r="J114" s="90"/>
      <c r="K114" s="90"/>
      <c r="L114" s="90"/>
      <c r="M114" s="90"/>
      <c r="N114" s="90"/>
      <c r="O114" s="90"/>
      <c r="P114" s="90"/>
      <c r="Q114" s="90"/>
      <c r="Z114" s="72"/>
    </row>
    <row r="115" spans="1:26" x14ac:dyDescent="0.25">
      <c r="A115" s="90"/>
      <c r="B115" s="90"/>
      <c r="C115" s="90"/>
      <c r="D115" s="90"/>
      <c r="E115" s="90"/>
      <c r="F115" s="90"/>
      <c r="G115" s="90"/>
      <c r="H115" s="91"/>
      <c r="I115" s="90"/>
      <c r="J115" s="90"/>
      <c r="K115" s="90"/>
      <c r="L115" s="90"/>
      <c r="M115" s="90"/>
      <c r="N115" s="90"/>
      <c r="O115" s="90"/>
      <c r="P115" s="90"/>
      <c r="Q115" s="90"/>
      <c r="Z115" s="72"/>
    </row>
    <row r="116" spans="1:26" x14ac:dyDescent="0.25">
      <c r="A116" s="90"/>
      <c r="B116" s="90"/>
      <c r="C116" s="90"/>
      <c r="D116" s="90"/>
      <c r="E116" s="90"/>
      <c r="F116" s="90"/>
      <c r="G116" s="90"/>
      <c r="H116" s="91"/>
      <c r="I116" s="90"/>
      <c r="J116" s="90"/>
      <c r="K116" s="90"/>
      <c r="L116" s="90"/>
      <c r="M116" s="90"/>
      <c r="N116" s="90"/>
      <c r="O116" s="90"/>
      <c r="P116" s="90"/>
      <c r="Q116" s="90"/>
      <c r="Z116" s="72"/>
    </row>
    <row r="117" spans="1:26" x14ac:dyDescent="0.25">
      <c r="A117" s="90"/>
      <c r="B117" s="90"/>
      <c r="C117" s="90"/>
      <c r="D117" s="90"/>
      <c r="E117" s="90"/>
      <c r="F117" s="90"/>
      <c r="G117" s="90"/>
      <c r="H117" s="91"/>
      <c r="I117" s="90"/>
      <c r="J117" s="90"/>
      <c r="K117" s="90"/>
      <c r="L117" s="90"/>
      <c r="M117" s="90"/>
      <c r="N117" s="90"/>
      <c r="O117" s="90"/>
      <c r="P117" s="90"/>
      <c r="Q117" s="90"/>
      <c r="Z117" s="72"/>
    </row>
    <row r="118" spans="1:26" x14ac:dyDescent="0.25">
      <c r="A118" s="90"/>
      <c r="B118" s="90"/>
      <c r="C118" s="90"/>
      <c r="D118" s="90"/>
      <c r="E118" s="90"/>
      <c r="F118" s="90"/>
      <c r="G118" s="90"/>
      <c r="H118" s="91"/>
      <c r="I118" s="90"/>
      <c r="J118" s="90"/>
      <c r="K118" s="90"/>
      <c r="L118" s="90"/>
      <c r="M118" s="90"/>
      <c r="N118" s="90"/>
      <c r="O118" s="90"/>
      <c r="P118" s="90"/>
      <c r="Q118" s="90"/>
      <c r="Z118" s="72"/>
    </row>
    <row r="119" spans="1:26" x14ac:dyDescent="0.25">
      <c r="A119" s="90"/>
      <c r="B119" s="90"/>
      <c r="C119" s="90"/>
      <c r="D119" s="90"/>
      <c r="E119" s="90"/>
      <c r="F119" s="90"/>
      <c r="G119" s="90"/>
      <c r="H119" s="91"/>
      <c r="I119" s="90"/>
      <c r="J119" s="90"/>
      <c r="K119" s="90"/>
      <c r="L119" s="90"/>
      <c r="M119" s="90"/>
      <c r="N119" s="90"/>
      <c r="O119" s="90"/>
      <c r="P119" s="90"/>
      <c r="Q119" s="90"/>
      <c r="Z119" s="72"/>
    </row>
  </sheetData>
  <mergeCells count="34">
    <mergeCell ref="C11:C15"/>
    <mergeCell ref="D6:D8"/>
    <mergeCell ref="O1:Q1"/>
    <mergeCell ref="C4:L4"/>
    <mergeCell ref="C42:C46"/>
    <mergeCell ref="A47:B47"/>
    <mergeCell ref="A48:B52"/>
    <mergeCell ref="C48:C52"/>
    <mergeCell ref="A16:A20"/>
    <mergeCell ref="C16:C20"/>
    <mergeCell ref="A27:A31"/>
    <mergeCell ref="B27:B31"/>
    <mergeCell ref="C27:C31"/>
    <mergeCell ref="A32:B36"/>
    <mergeCell ref="F7:Q7"/>
    <mergeCell ref="A10:Q10"/>
    <mergeCell ref="C37:C41"/>
    <mergeCell ref="A42:B46"/>
    <mergeCell ref="C32:C36"/>
    <mergeCell ref="A37:B41"/>
    <mergeCell ref="E6:Q6"/>
    <mergeCell ref="E7:E8"/>
    <mergeCell ref="A53:B57"/>
    <mergeCell ref="C53:C57"/>
    <mergeCell ref="A6:A8"/>
    <mergeCell ref="B6:B8"/>
    <mergeCell ref="C6:C8"/>
    <mergeCell ref="B16:B20"/>
    <mergeCell ref="A21:Q21"/>
    <mergeCell ref="A22:A26"/>
    <mergeCell ref="B22:B26"/>
    <mergeCell ref="C22:C26"/>
    <mergeCell ref="A11:A15"/>
    <mergeCell ref="B11:B15"/>
  </mergeCells>
  <pageMargins left="0.39370078740157483" right="0.39370078740157483" top="1.1811023622047245" bottom="0.78740157480314965" header="0.31496062992125984" footer="0.31496062992125984"/>
  <pageSetup paperSize="9" scale="39" firstPageNumber="3" fitToHeight="5" orientation="landscape" useFirstPageNumber="1" verticalDpi="18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SheetLayoutView="80" workbookViewId="0">
      <selection activeCell="B21" sqref="B21:B23"/>
    </sheetView>
  </sheetViews>
  <sheetFormatPr defaultColWidth="9.140625" defaultRowHeight="15" x14ac:dyDescent="0.25"/>
  <cols>
    <col min="1" max="1" width="21.5703125" style="2" customWidth="1"/>
    <col min="2" max="2" width="28.5703125" style="2" customWidth="1"/>
    <col min="3" max="3" width="67.5703125" style="2" customWidth="1"/>
    <col min="4" max="4" width="161.5703125" style="2" customWidth="1"/>
    <col min="5" max="16384" width="9.140625" style="2"/>
  </cols>
  <sheetData>
    <row r="1" spans="1:4" x14ac:dyDescent="0.25">
      <c r="D1" s="8" t="s">
        <v>91</v>
      </c>
    </row>
    <row r="3" spans="1:4" ht="15.75" x14ac:dyDescent="0.25">
      <c r="A3" s="209" t="s">
        <v>29</v>
      </c>
      <c r="B3" s="209"/>
      <c r="C3" s="209"/>
      <c r="D3" s="209"/>
    </row>
    <row r="4" spans="1:4" ht="15.75" x14ac:dyDescent="0.25">
      <c r="A4" s="27"/>
      <c r="B4" s="27"/>
      <c r="C4" s="27"/>
      <c r="D4" s="27"/>
    </row>
    <row r="5" spans="1:4" ht="63" x14ac:dyDescent="0.25">
      <c r="A5" s="22" t="s">
        <v>30</v>
      </c>
      <c r="B5" s="22" t="s">
        <v>31</v>
      </c>
      <c r="C5" s="22" t="s">
        <v>86</v>
      </c>
      <c r="D5" s="22" t="s">
        <v>32</v>
      </c>
    </row>
    <row r="6" spans="1:4" ht="15.75" x14ac:dyDescent="0.25">
      <c r="A6" s="28">
        <v>1</v>
      </c>
      <c r="B6" s="28">
        <v>2</v>
      </c>
      <c r="C6" s="28">
        <v>3</v>
      </c>
      <c r="D6" s="28">
        <v>4</v>
      </c>
    </row>
    <row r="7" spans="1:4" s="9" customFormat="1" ht="18" customHeight="1" x14ac:dyDescent="0.25">
      <c r="A7" s="208" t="s">
        <v>133</v>
      </c>
      <c r="B7" s="208"/>
      <c r="C7" s="208"/>
      <c r="D7" s="208"/>
    </row>
    <row r="8" spans="1:4" s="9" customFormat="1" ht="15.75" x14ac:dyDescent="0.25">
      <c r="A8" s="207" t="s">
        <v>134</v>
      </c>
      <c r="B8" s="207"/>
      <c r="C8" s="207"/>
      <c r="D8" s="207"/>
    </row>
    <row r="9" spans="1:4" s="9" customFormat="1" ht="15.75" x14ac:dyDescent="0.25">
      <c r="A9" s="207" t="s">
        <v>135</v>
      </c>
      <c r="B9" s="207"/>
      <c r="C9" s="207"/>
      <c r="D9" s="207"/>
    </row>
    <row r="10" spans="1:4" s="9" customFormat="1" ht="75.75" customHeight="1" x14ac:dyDescent="0.25">
      <c r="A10" s="65" t="s">
        <v>123</v>
      </c>
      <c r="B10" s="66" t="s">
        <v>136</v>
      </c>
      <c r="C10" s="67" t="s">
        <v>150</v>
      </c>
      <c r="D10" s="31" t="s">
        <v>149</v>
      </c>
    </row>
    <row r="11" spans="1:4" ht="26.25" customHeight="1" x14ac:dyDescent="0.25">
      <c r="A11" s="208" t="s">
        <v>133</v>
      </c>
      <c r="B11" s="208"/>
      <c r="C11" s="208"/>
      <c r="D11" s="208"/>
    </row>
    <row r="12" spans="1:4" ht="15" customHeight="1" x14ac:dyDescent="0.25">
      <c r="A12" s="206" t="s">
        <v>139</v>
      </c>
      <c r="B12" s="206"/>
      <c r="C12" s="206"/>
      <c r="D12" s="206"/>
    </row>
    <row r="13" spans="1:4" ht="15" customHeight="1" x14ac:dyDescent="0.25">
      <c r="A13" s="207" t="s">
        <v>137</v>
      </c>
      <c r="B13" s="207"/>
      <c r="C13" s="207"/>
      <c r="D13" s="207"/>
    </row>
    <row r="14" spans="1:4" ht="15" customHeight="1" x14ac:dyDescent="0.25">
      <c r="A14" s="213" t="s">
        <v>120</v>
      </c>
      <c r="B14" s="210" t="s">
        <v>138</v>
      </c>
      <c r="C14" s="216" t="s">
        <v>151</v>
      </c>
      <c r="D14" s="61" t="s">
        <v>145</v>
      </c>
    </row>
    <row r="15" spans="1:4" ht="33" customHeight="1" x14ac:dyDescent="0.25">
      <c r="A15" s="214"/>
      <c r="B15" s="211"/>
      <c r="C15" s="217"/>
      <c r="D15" s="62" t="s">
        <v>143</v>
      </c>
    </row>
    <row r="16" spans="1:4" ht="36" customHeight="1" x14ac:dyDescent="0.25">
      <c r="A16" s="214"/>
      <c r="B16" s="211"/>
      <c r="C16" s="217"/>
      <c r="D16" s="63" t="s">
        <v>146</v>
      </c>
    </row>
    <row r="17" spans="1:4" ht="93.75" customHeight="1" x14ac:dyDescent="0.25">
      <c r="A17" s="215"/>
      <c r="B17" s="212"/>
      <c r="C17" s="218"/>
      <c r="D17" s="60" t="s">
        <v>147</v>
      </c>
    </row>
    <row r="18" spans="1:4" ht="21.75" customHeight="1" x14ac:dyDescent="0.25">
      <c r="A18" s="208" t="s">
        <v>133</v>
      </c>
      <c r="B18" s="208"/>
      <c r="C18" s="208"/>
      <c r="D18" s="208"/>
    </row>
    <row r="19" spans="1:4" ht="19.5" customHeight="1" x14ac:dyDescent="0.25">
      <c r="A19" s="206" t="s">
        <v>140</v>
      </c>
      <c r="B19" s="206"/>
      <c r="C19" s="206"/>
      <c r="D19" s="206"/>
    </row>
    <row r="20" spans="1:4" ht="15" customHeight="1" x14ac:dyDescent="0.25">
      <c r="A20" s="207" t="s">
        <v>141</v>
      </c>
      <c r="B20" s="207"/>
      <c r="C20" s="207"/>
      <c r="D20" s="207"/>
    </row>
    <row r="21" spans="1:4" ht="37.5" customHeight="1" x14ac:dyDescent="0.25">
      <c r="A21" s="222" t="s">
        <v>121</v>
      </c>
      <c r="B21" s="210" t="s">
        <v>142</v>
      </c>
      <c r="C21" s="219" t="s">
        <v>152</v>
      </c>
      <c r="D21" s="64" t="s">
        <v>144</v>
      </c>
    </row>
    <row r="22" spans="1:4" ht="40.5" customHeight="1" x14ac:dyDescent="0.25">
      <c r="A22" s="222"/>
      <c r="B22" s="211"/>
      <c r="C22" s="220"/>
      <c r="D22" s="64" t="s">
        <v>143</v>
      </c>
    </row>
    <row r="23" spans="1:4" ht="33" customHeight="1" x14ac:dyDescent="0.25">
      <c r="A23" s="222"/>
      <c r="B23" s="211"/>
      <c r="C23" s="221"/>
      <c r="D23" s="60" t="s">
        <v>148</v>
      </c>
    </row>
    <row r="24" spans="1:4" ht="15" customHeight="1" x14ac:dyDescent="0.25"/>
    <row r="25" spans="1:4" ht="15" customHeight="1" x14ac:dyDescent="0.25"/>
    <row r="26" spans="1:4" ht="15" customHeight="1" x14ac:dyDescent="0.25"/>
    <row r="27" spans="1:4" ht="15" customHeight="1" x14ac:dyDescent="0.25"/>
    <row r="28" spans="1:4" ht="15" customHeight="1" x14ac:dyDescent="0.25"/>
    <row r="29" spans="1:4" ht="15" customHeight="1" x14ac:dyDescent="0.25"/>
    <row r="30" spans="1:4" ht="15" customHeight="1" x14ac:dyDescent="0.25"/>
    <row r="31" spans="1:4" ht="15" customHeight="1" x14ac:dyDescent="0.25"/>
    <row r="32" spans="1:4" ht="15" customHeight="1" x14ac:dyDescent="0.25"/>
    <row r="33" ht="15" customHeight="1" x14ac:dyDescent="0.25"/>
    <row r="34" ht="15" customHeight="1" x14ac:dyDescent="0.25"/>
  </sheetData>
  <mergeCells count="16">
    <mergeCell ref="B21:B23"/>
    <mergeCell ref="C14:C17"/>
    <mergeCell ref="C21:C23"/>
    <mergeCell ref="A20:D20"/>
    <mergeCell ref="A21:A23"/>
    <mergeCell ref="A12:D12"/>
    <mergeCell ref="A13:D13"/>
    <mergeCell ref="A18:D18"/>
    <mergeCell ref="A19:D19"/>
    <mergeCell ref="A3:D3"/>
    <mergeCell ref="A7:D7"/>
    <mergeCell ref="A8:D8"/>
    <mergeCell ref="A9:D9"/>
    <mergeCell ref="A11:D11"/>
    <mergeCell ref="B14:B17"/>
    <mergeCell ref="A14:A17"/>
  </mergeCells>
  <pageMargins left="0.39370078740157483" right="0.39370078740157483" top="1.1811023622047245" bottom="0.78740157480314965" header="0.31496062992125984" footer="0.31496062992125984"/>
  <pageSetup paperSize="9" scale="49" firstPageNumber="11" fitToHeight="3" orientation="landscape" useFirstPageNumber="1" horizontalDpi="180" verticalDpi="180" r:id="rId1"/>
  <headerFooter>
    <oddHeader>&amp;L
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view="pageBreakPreview" zoomScaleSheetLayoutView="100" workbookViewId="0">
      <selection activeCell="A8" sqref="A8:XFD9"/>
    </sheetView>
  </sheetViews>
  <sheetFormatPr defaultColWidth="9.140625" defaultRowHeight="15" x14ac:dyDescent="0.25"/>
  <cols>
    <col min="1" max="3" width="9.140625" style="2"/>
    <col min="4" max="4" width="13.140625" style="2" customWidth="1"/>
    <col min="5" max="5" width="15.42578125" style="2" customWidth="1"/>
    <col min="6" max="21" width="9.140625" style="2"/>
    <col min="22" max="22" width="10" style="2" customWidth="1"/>
    <col min="23" max="16384" width="9.140625" style="2"/>
  </cols>
  <sheetData>
    <row r="1" spans="1:23" x14ac:dyDescent="0.25">
      <c r="V1" s="231" t="s">
        <v>45</v>
      </c>
      <c r="W1" s="231"/>
    </row>
    <row r="2" spans="1:23" ht="81.75" customHeight="1" x14ac:dyDescent="0.25">
      <c r="A2" s="230" t="s">
        <v>44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ht="43.5" customHeight="1" x14ac:dyDescent="0.25">
      <c r="A3" s="226" t="s">
        <v>10</v>
      </c>
      <c r="B3" s="228" t="s">
        <v>34</v>
      </c>
      <c r="C3" s="226" t="s">
        <v>35</v>
      </c>
      <c r="D3" s="228" t="s">
        <v>36</v>
      </c>
      <c r="E3" s="228" t="s">
        <v>37</v>
      </c>
      <c r="F3" s="228" t="s">
        <v>38</v>
      </c>
      <c r="G3" s="232" t="s">
        <v>39</v>
      </c>
      <c r="H3" s="233"/>
      <c r="I3" s="233"/>
      <c r="J3" s="233"/>
      <c r="K3" s="234"/>
      <c r="L3" s="232" t="s">
        <v>39</v>
      </c>
      <c r="M3" s="233"/>
      <c r="N3" s="233"/>
      <c r="O3" s="233"/>
      <c r="P3" s="234"/>
      <c r="Q3" s="232" t="s">
        <v>39</v>
      </c>
      <c r="R3" s="233"/>
      <c r="S3" s="233"/>
      <c r="T3" s="233"/>
      <c r="U3" s="234"/>
      <c r="V3" s="228" t="s">
        <v>42</v>
      </c>
      <c r="W3" s="228" t="s">
        <v>43</v>
      </c>
    </row>
    <row r="4" spans="1:23" ht="72.75" customHeight="1" x14ac:dyDescent="0.25">
      <c r="A4" s="227"/>
      <c r="B4" s="229"/>
      <c r="C4" s="227"/>
      <c r="D4" s="229"/>
      <c r="E4" s="229"/>
      <c r="F4" s="229"/>
      <c r="G4" s="6" t="s">
        <v>40</v>
      </c>
      <c r="H4" s="5" t="s">
        <v>19</v>
      </c>
      <c r="I4" s="5" t="s">
        <v>20</v>
      </c>
      <c r="J4" s="5" t="s">
        <v>21</v>
      </c>
      <c r="K4" s="5" t="s">
        <v>41</v>
      </c>
      <c r="L4" s="6" t="s">
        <v>40</v>
      </c>
      <c r="M4" s="5" t="s">
        <v>19</v>
      </c>
      <c r="N4" s="5" t="s">
        <v>20</v>
      </c>
      <c r="O4" s="5" t="s">
        <v>21</v>
      </c>
      <c r="P4" s="5" t="s">
        <v>41</v>
      </c>
      <c r="Q4" s="6" t="s">
        <v>40</v>
      </c>
      <c r="R4" s="5" t="s">
        <v>19</v>
      </c>
      <c r="S4" s="5" t="s">
        <v>20</v>
      </c>
      <c r="T4" s="5" t="s">
        <v>21</v>
      </c>
      <c r="U4" s="5" t="s">
        <v>41</v>
      </c>
      <c r="V4" s="229"/>
      <c r="W4" s="229"/>
    </row>
    <row r="5" spans="1:23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30">
        <v>16</v>
      </c>
      <c r="Q5" s="30">
        <v>17</v>
      </c>
      <c r="R5" s="30">
        <v>18</v>
      </c>
      <c r="S5" s="30">
        <v>19</v>
      </c>
      <c r="T5" s="30">
        <v>20</v>
      </c>
      <c r="U5" s="30">
        <v>21</v>
      </c>
      <c r="V5" s="30">
        <v>22</v>
      </c>
      <c r="W5" s="30">
        <v>23</v>
      </c>
    </row>
    <row r="6" spans="1:23" x14ac:dyDescent="0.25">
      <c r="A6" s="223" t="s">
        <v>33</v>
      </c>
      <c r="B6" s="224"/>
      <c r="C6" s="224"/>
      <c r="D6" s="224"/>
      <c r="E6" s="22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" t="s">
        <v>87</v>
      </c>
      <c r="W6" s="4" t="s">
        <v>87</v>
      </c>
    </row>
    <row r="7" spans="1:23" x14ac:dyDescent="0.25">
      <c r="A7" s="30">
        <v>1</v>
      </c>
      <c r="B7" s="4" t="s">
        <v>87</v>
      </c>
      <c r="C7" s="4" t="s">
        <v>87</v>
      </c>
      <c r="D7" s="4" t="s">
        <v>87</v>
      </c>
      <c r="E7" s="4" t="s">
        <v>87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4" t="s">
        <v>87</v>
      </c>
      <c r="W7" s="4" t="s">
        <v>87</v>
      </c>
    </row>
  </sheetData>
  <mergeCells count="14">
    <mergeCell ref="A2:W2"/>
    <mergeCell ref="V1:W1"/>
    <mergeCell ref="F3:F4"/>
    <mergeCell ref="G3:K3"/>
    <mergeCell ref="L3:P3"/>
    <mergeCell ref="Q3:U3"/>
    <mergeCell ref="V3:V4"/>
    <mergeCell ref="W3:W4"/>
    <mergeCell ref="A6:E6"/>
    <mergeCell ref="A3:A4"/>
    <mergeCell ref="B3:B4"/>
    <mergeCell ref="C3:C4"/>
    <mergeCell ref="D3:D4"/>
    <mergeCell ref="E3:E4"/>
  </mergeCells>
  <pageMargins left="0.39370078740157483" right="0.39370078740157483" top="1.1811023622047245" bottom="0.78740157480314965" header="0.31496062992125984" footer="0.31496062992125984"/>
  <pageSetup paperSize="9" scale="62" firstPageNumber="12" orientation="landscape" useFirstPageNumber="1" r:id="rId1"/>
  <headerFooter>
    <oddHeader>&amp;L
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view="pageBreakPreview" zoomScaleSheetLayoutView="100" workbookViewId="0">
      <selection activeCell="B9" sqref="B9"/>
    </sheetView>
  </sheetViews>
  <sheetFormatPr defaultColWidth="9.140625" defaultRowHeight="15" x14ac:dyDescent="0.25"/>
  <cols>
    <col min="1" max="1" width="10" style="2" customWidth="1"/>
    <col min="2" max="6" width="20.5703125" style="2" customWidth="1"/>
    <col min="7" max="16384" width="9.140625" style="2"/>
  </cols>
  <sheetData>
    <row r="1" spans="1:6" x14ac:dyDescent="0.25">
      <c r="F1" s="8" t="s">
        <v>46</v>
      </c>
    </row>
    <row r="2" spans="1:6" ht="39.75" customHeight="1" x14ac:dyDescent="0.25">
      <c r="A2" s="235" t="s">
        <v>47</v>
      </c>
      <c r="B2" s="235"/>
      <c r="C2" s="235"/>
      <c r="D2" s="235"/>
      <c r="E2" s="235"/>
      <c r="F2" s="235"/>
    </row>
    <row r="3" spans="1:6" ht="101.25" customHeight="1" x14ac:dyDescent="0.25">
      <c r="A3" s="4" t="s">
        <v>10</v>
      </c>
      <c r="B3" s="3" t="s">
        <v>48</v>
      </c>
      <c r="C3" s="4" t="s">
        <v>35</v>
      </c>
      <c r="D3" s="3" t="s">
        <v>49</v>
      </c>
      <c r="E3" s="3" t="s">
        <v>50</v>
      </c>
      <c r="F3" s="3" t="s">
        <v>11</v>
      </c>
    </row>
    <row r="4" spans="1:6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</row>
    <row r="5" spans="1:6" x14ac:dyDescent="0.25">
      <c r="A5" s="32">
        <v>1</v>
      </c>
      <c r="B5" s="4" t="s">
        <v>87</v>
      </c>
      <c r="C5" s="4" t="s">
        <v>87</v>
      </c>
      <c r="D5" s="4" t="s">
        <v>87</v>
      </c>
      <c r="E5" s="4" t="s">
        <v>87</v>
      </c>
      <c r="F5" s="4" t="s">
        <v>87</v>
      </c>
    </row>
  </sheetData>
  <mergeCells count="1">
    <mergeCell ref="A2:F2"/>
  </mergeCells>
  <pageMargins left="0.39370078740157483" right="0.39370078740157483" top="1.1811023622047245" bottom="0.78740157480314965" header="0.31496062992125984" footer="0.31496062992125984"/>
  <pageSetup paperSize="9" firstPageNumber="13" orientation="landscape" useFirstPageNumber="1" r:id="rId1"/>
  <headerFooter>
    <oddHeader>&amp;L
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view="pageBreakPreview" topLeftCell="A12" zoomScale="77" zoomScaleSheetLayoutView="77" workbookViewId="0">
      <selection activeCell="J12" sqref="J12"/>
    </sheetView>
  </sheetViews>
  <sheetFormatPr defaultColWidth="9.140625" defaultRowHeight="15" x14ac:dyDescent="0.25"/>
  <cols>
    <col min="1" max="1" width="9.140625" style="2"/>
    <col min="2" max="2" width="35" style="2" customWidth="1"/>
    <col min="3" max="3" width="19.140625" style="2" customWidth="1"/>
    <col min="4" max="15" width="9.140625" style="2"/>
    <col min="16" max="16" width="17" style="2" customWidth="1"/>
    <col min="17" max="16384" width="9.140625" style="2"/>
  </cols>
  <sheetData>
    <row r="1" spans="1:16" x14ac:dyDescent="0.25">
      <c r="P1" s="8" t="s">
        <v>56</v>
      </c>
    </row>
    <row r="2" spans="1:16" ht="45.75" customHeight="1" x14ac:dyDescent="0.25">
      <c r="A2" s="237" t="s">
        <v>55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4" spans="1:16" ht="65.25" customHeight="1" x14ac:dyDescent="0.25">
      <c r="A4" s="238" t="s">
        <v>51</v>
      </c>
      <c r="B4" s="240" t="s">
        <v>52</v>
      </c>
      <c r="C4" s="240" t="s">
        <v>53</v>
      </c>
      <c r="D4" s="244" t="s">
        <v>13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6"/>
      <c r="P4" s="242" t="s">
        <v>54</v>
      </c>
    </row>
    <row r="5" spans="1:16" ht="24" customHeight="1" x14ac:dyDescent="0.25">
      <c r="A5" s="239"/>
      <c r="B5" s="241"/>
      <c r="C5" s="241"/>
      <c r="D5" s="33">
        <v>2019</v>
      </c>
      <c r="E5" s="33">
        <v>2020</v>
      </c>
      <c r="F5" s="33">
        <v>2021</v>
      </c>
      <c r="G5" s="73">
        <v>2022</v>
      </c>
      <c r="H5" s="33">
        <v>2023</v>
      </c>
      <c r="I5" s="33">
        <v>2024</v>
      </c>
      <c r="J5" s="33">
        <v>2025</v>
      </c>
      <c r="K5" s="33">
        <v>2026</v>
      </c>
      <c r="L5" s="33">
        <v>2027</v>
      </c>
      <c r="M5" s="33">
        <v>2028</v>
      </c>
      <c r="N5" s="33">
        <v>2029</v>
      </c>
      <c r="O5" s="33">
        <v>2030</v>
      </c>
      <c r="P5" s="243"/>
    </row>
    <row r="6" spans="1:16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5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</row>
    <row r="7" spans="1:16" ht="78.75" customHeight="1" x14ac:dyDescent="0.25">
      <c r="A7" s="29">
        <v>1</v>
      </c>
      <c r="B7" s="37" t="s">
        <v>107</v>
      </c>
      <c r="C7" s="74">
        <v>55</v>
      </c>
      <c r="D7" s="40">
        <f>D8/D9*100</f>
        <v>71.10588235294118</v>
      </c>
      <c r="E7" s="40">
        <f t="shared" ref="E7:P7" si="0">E8/E9*100</f>
        <v>62.634786685419598</v>
      </c>
      <c r="F7" s="41">
        <f t="shared" si="0"/>
        <v>73.712984054669704</v>
      </c>
      <c r="G7" s="41">
        <f t="shared" si="0"/>
        <v>75.407608695652172</v>
      </c>
      <c r="H7" s="41">
        <f t="shared" si="0"/>
        <v>74.501811594202891</v>
      </c>
      <c r="I7" s="41">
        <f t="shared" si="0"/>
        <v>74.501811594202891</v>
      </c>
      <c r="J7" s="41">
        <f t="shared" si="0"/>
        <v>74.501811594202891</v>
      </c>
      <c r="K7" s="41">
        <f t="shared" si="0"/>
        <v>74.501811594202891</v>
      </c>
      <c r="L7" s="41">
        <f t="shared" si="0"/>
        <v>74.501811594202891</v>
      </c>
      <c r="M7" s="41">
        <f t="shared" si="0"/>
        <v>74.501811594202891</v>
      </c>
      <c r="N7" s="41">
        <f t="shared" si="0"/>
        <v>74.501811594202891</v>
      </c>
      <c r="O7" s="41">
        <f t="shared" si="0"/>
        <v>74.501811594202891</v>
      </c>
      <c r="P7" s="41">
        <f t="shared" si="0"/>
        <v>74.501811594202891</v>
      </c>
    </row>
    <row r="8" spans="1:16" ht="66.75" customHeight="1" x14ac:dyDescent="0.25">
      <c r="A8" s="29" t="s">
        <v>75</v>
      </c>
      <c r="B8" s="37" t="s">
        <v>108</v>
      </c>
      <c r="C8" s="43">
        <v>1151</v>
      </c>
      <c r="D8" s="42">
        <v>1511</v>
      </c>
      <c r="E8" s="42">
        <f>500+836</f>
        <v>1336</v>
      </c>
      <c r="F8" s="43">
        <v>1618</v>
      </c>
      <c r="G8" s="43">
        <v>1665</v>
      </c>
      <c r="H8" s="43">
        <v>1645</v>
      </c>
      <c r="I8" s="43">
        <v>1645</v>
      </c>
      <c r="J8" s="43">
        <v>1645</v>
      </c>
      <c r="K8" s="43">
        <v>1645</v>
      </c>
      <c r="L8" s="43">
        <v>1645</v>
      </c>
      <c r="M8" s="43">
        <v>1645</v>
      </c>
      <c r="N8" s="43">
        <v>1645</v>
      </c>
      <c r="O8" s="43">
        <v>1645</v>
      </c>
      <c r="P8" s="43">
        <v>1645</v>
      </c>
    </row>
    <row r="9" spans="1:16" ht="95.25" customHeight="1" x14ac:dyDescent="0.25">
      <c r="A9" s="29" t="s">
        <v>76</v>
      </c>
      <c r="B9" s="37" t="s">
        <v>109</v>
      </c>
      <c r="C9" s="45">
        <v>2105</v>
      </c>
      <c r="D9" s="44">
        <v>2125</v>
      </c>
      <c r="E9" s="44">
        <v>2133</v>
      </c>
      <c r="F9" s="45">
        <v>2195</v>
      </c>
      <c r="G9" s="45">
        <v>2208</v>
      </c>
      <c r="H9" s="45">
        <v>2208</v>
      </c>
      <c r="I9" s="45">
        <v>2208</v>
      </c>
      <c r="J9" s="45">
        <v>2208</v>
      </c>
      <c r="K9" s="45">
        <v>2208</v>
      </c>
      <c r="L9" s="45">
        <v>2208</v>
      </c>
      <c r="M9" s="45">
        <v>2208</v>
      </c>
      <c r="N9" s="45">
        <v>2208</v>
      </c>
      <c r="O9" s="45">
        <v>2208</v>
      </c>
      <c r="P9" s="45">
        <v>2208</v>
      </c>
    </row>
    <row r="10" spans="1:16" ht="113.25" customHeight="1" x14ac:dyDescent="0.25">
      <c r="A10" s="29" t="s">
        <v>120</v>
      </c>
      <c r="B10" s="37" t="s">
        <v>110</v>
      </c>
      <c r="C10" s="75">
        <v>100</v>
      </c>
      <c r="D10" s="76">
        <v>100</v>
      </c>
      <c r="E10" s="76">
        <v>100</v>
      </c>
      <c r="F10" s="75">
        <v>100</v>
      </c>
      <c r="G10" s="75">
        <v>100</v>
      </c>
      <c r="H10" s="75">
        <v>100</v>
      </c>
      <c r="I10" s="75">
        <v>100</v>
      </c>
      <c r="J10" s="75">
        <v>100</v>
      </c>
      <c r="K10" s="75">
        <v>100</v>
      </c>
      <c r="L10" s="75">
        <v>100</v>
      </c>
      <c r="M10" s="75">
        <v>100</v>
      </c>
      <c r="N10" s="75">
        <v>100</v>
      </c>
      <c r="O10" s="75">
        <v>100</v>
      </c>
      <c r="P10" s="75">
        <v>100</v>
      </c>
    </row>
    <row r="11" spans="1:16" ht="112.5" customHeight="1" x14ac:dyDescent="0.25">
      <c r="A11" s="29" t="s">
        <v>78</v>
      </c>
      <c r="B11" s="37" t="s">
        <v>111</v>
      </c>
      <c r="C11" s="75">
        <v>6</v>
      </c>
      <c r="D11" s="76">
        <v>3</v>
      </c>
      <c r="E11" s="75">
        <v>4</v>
      </c>
      <c r="F11" s="75">
        <v>1</v>
      </c>
      <c r="G11" s="75">
        <v>2</v>
      </c>
      <c r="H11" s="75">
        <v>1</v>
      </c>
      <c r="I11" s="75">
        <v>1</v>
      </c>
      <c r="J11" s="75">
        <v>1</v>
      </c>
      <c r="K11" s="75">
        <v>1</v>
      </c>
      <c r="L11" s="75">
        <v>1</v>
      </c>
      <c r="M11" s="75">
        <v>1</v>
      </c>
      <c r="N11" s="75">
        <v>1</v>
      </c>
      <c r="O11" s="75">
        <v>1</v>
      </c>
      <c r="P11" s="75">
        <v>1</v>
      </c>
    </row>
    <row r="12" spans="1:16" ht="83.25" customHeight="1" x14ac:dyDescent="0.25">
      <c r="A12" s="29" t="s">
        <v>79</v>
      </c>
      <c r="B12" s="37" t="s">
        <v>112</v>
      </c>
      <c r="C12" s="75">
        <v>6</v>
      </c>
      <c r="D12" s="76">
        <v>3</v>
      </c>
      <c r="E12" s="75">
        <v>4</v>
      </c>
      <c r="F12" s="75">
        <v>1</v>
      </c>
      <c r="G12" s="75">
        <v>2</v>
      </c>
      <c r="H12" s="75">
        <v>1</v>
      </c>
      <c r="I12" s="75">
        <v>1</v>
      </c>
      <c r="J12" s="75">
        <v>1</v>
      </c>
      <c r="K12" s="75">
        <v>1</v>
      </c>
      <c r="L12" s="75">
        <v>1</v>
      </c>
      <c r="M12" s="75">
        <v>1</v>
      </c>
      <c r="N12" s="75">
        <v>1</v>
      </c>
      <c r="O12" s="75">
        <v>1</v>
      </c>
      <c r="P12" s="75">
        <v>1</v>
      </c>
    </row>
    <row r="13" spans="1:16" ht="86.25" customHeight="1" x14ac:dyDescent="0.25">
      <c r="A13" s="29" t="s">
        <v>121</v>
      </c>
      <c r="B13" s="37" t="s">
        <v>113</v>
      </c>
      <c r="C13" s="75">
        <v>83</v>
      </c>
      <c r="D13" s="46">
        <f>D14/D15*100</f>
        <v>83.764705882352942</v>
      </c>
      <c r="E13" s="46">
        <f t="shared" ref="E13:P13" si="1">E14/E15*100</f>
        <v>64.228785747773088</v>
      </c>
      <c r="F13" s="47">
        <f t="shared" si="1"/>
        <v>82.277904328018224</v>
      </c>
      <c r="G13" s="47">
        <f t="shared" si="1"/>
        <v>84.375</v>
      </c>
      <c r="H13" s="47">
        <f t="shared" si="1"/>
        <v>83.786231884057969</v>
      </c>
      <c r="I13" s="47">
        <f t="shared" si="1"/>
        <v>83.786231884057969</v>
      </c>
      <c r="J13" s="47">
        <f t="shared" si="1"/>
        <v>83.786231884057969</v>
      </c>
      <c r="K13" s="47">
        <f t="shared" si="1"/>
        <v>83.786231884057969</v>
      </c>
      <c r="L13" s="47">
        <f t="shared" si="1"/>
        <v>83.786231884057969</v>
      </c>
      <c r="M13" s="47">
        <f t="shared" si="1"/>
        <v>83.786231884057969</v>
      </c>
      <c r="N13" s="47">
        <f t="shared" si="1"/>
        <v>83.786231884057969</v>
      </c>
      <c r="O13" s="47">
        <f t="shared" si="1"/>
        <v>83.786231884057969</v>
      </c>
      <c r="P13" s="47">
        <f t="shared" si="1"/>
        <v>83.786231884057969</v>
      </c>
    </row>
    <row r="14" spans="1:16" ht="77.25" customHeight="1" x14ac:dyDescent="0.25">
      <c r="A14" s="29" t="s">
        <v>100</v>
      </c>
      <c r="B14" s="37" t="s">
        <v>114</v>
      </c>
      <c r="C14" s="45">
        <v>1763</v>
      </c>
      <c r="D14" s="44">
        <v>1780</v>
      </c>
      <c r="E14" s="44">
        <f>1336+34</f>
        <v>1370</v>
      </c>
      <c r="F14" s="45">
        <v>1806</v>
      </c>
      <c r="G14" s="45">
        <v>1863</v>
      </c>
      <c r="H14" s="45">
        <v>1850</v>
      </c>
      <c r="I14" s="45">
        <v>1850</v>
      </c>
      <c r="J14" s="45">
        <v>1850</v>
      </c>
      <c r="K14" s="45">
        <v>1850</v>
      </c>
      <c r="L14" s="45">
        <v>1850</v>
      </c>
      <c r="M14" s="45">
        <v>1850</v>
      </c>
      <c r="N14" s="45">
        <v>1850</v>
      </c>
      <c r="O14" s="45">
        <v>1850</v>
      </c>
      <c r="P14" s="45">
        <v>1850</v>
      </c>
    </row>
    <row r="15" spans="1:16" ht="48" customHeight="1" x14ac:dyDescent="0.25">
      <c r="A15" s="29" t="s">
        <v>101</v>
      </c>
      <c r="B15" s="37" t="s">
        <v>115</v>
      </c>
      <c r="C15" s="45">
        <v>2105</v>
      </c>
      <c r="D15" s="44">
        <v>2125</v>
      </c>
      <c r="E15" s="44">
        <v>2133</v>
      </c>
      <c r="F15" s="45">
        <v>2195</v>
      </c>
      <c r="G15" s="45">
        <v>2208</v>
      </c>
      <c r="H15" s="45">
        <v>2208</v>
      </c>
      <c r="I15" s="45">
        <v>2208</v>
      </c>
      <c r="J15" s="45">
        <v>2208</v>
      </c>
      <c r="K15" s="45">
        <v>2208</v>
      </c>
      <c r="L15" s="45">
        <v>2208</v>
      </c>
      <c r="M15" s="45">
        <v>2208</v>
      </c>
      <c r="N15" s="45">
        <v>2208</v>
      </c>
      <c r="O15" s="45">
        <v>2208</v>
      </c>
      <c r="P15" s="45">
        <v>2208</v>
      </c>
    </row>
    <row r="16" spans="1:16" ht="76.5" customHeight="1" x14ac:dyDescent="0.25">
      <c r="A16" s="29" t="s">
        <v>155</v>
      </c>
      <c r="B16" s="37" t="s">
        <v>116</v>
      </c>
      <c r="C16" s="45">
        <v>78</v>
      </c>
      <c r="D16" s="44">
        <v>86</v>
      </c>
      <c r="E16" s="44">
        <v>0</v>
      </c>
      <c r="F16" s="45">
        <v>72</v>
      </c>
      <c r="G16" s="45">
        <v>115</v>
      </c>
      <c r="H16" s="45">
        <v>115</v>
      </c>
      <c r="I16" s="45">
        <v>115</v>
      </c>
      <c r="J16" s="45">
        <v>115</v>
      </c>
      <c r="K16" s="45">
        <v>115</v>
      </c>
      <c r="L16" s="45">
        <v>115</v>
      </c>
      <c r="M16" s="45">
        <v>115</v>
      </c>
      <c r="N16" s="45">
        <v>115</v>
      </c>
      <c r="O16" s="45">
        <v>115</v>
      </c>
      <c r="P16" s="45">
        <v>115</v>
      </c>
    </row>
    <row r="17" spans="1:16" ht="78" customHeight="1" x14ac:dyDescent="0.25">
      <c r="A17" s="29" t="s">
        <v>156</v>
      </c>
      <c r="B17" s="37" t="s">
        <v>117</v>
      </c>
      <c r="C17" s="45">
        <v>3</v>
      </c>
      <c r="D17" s="44">
        <v>3</v>
      </c>
      <c r="E17" s="44">
        <v>3</v>
      </c>
      <c r="F17" s="45">
        <v>3</v>
      </c>
      <c r="G17" s="45">
        <v>3</v>
      </c>
      <c r="H17" s="45">
        <v>3</v>
      </c>
      <c r="I17" s="45">
        <v>3</v>
      </c>
      <c r="J17" s="45">
        <v>3</v>
      </c>
      <c r="K17" s="45">
        <v>3</v>
      </c>
      <c r="L17" s="45">
        <v>3</v>
      </c>
      <c r="M17" s="45">
        <v>3</v>
      </c>
      <c r="N17" s="45">
        <v>3</v>
      </c>
      <c r="O17" s="45">
        <v>3</v>
      </c>
      <c r="P17" s="45">
        <v>3</v>
      </c>
    </row>
    <row r="18" spans="1:16" ht="89.25" customHeight="1" x14ac:dyDescent="0.25">
      <c r="A18" s="29" t="s">
        <v>97</v>
      </c>
      <c r="B18" s="38" t="s">
        <v>118</v>
      </c>
      <c r="C18" s="45">
        <v>1</v>
      </c>
      <c r="D18" s="44">
        <v>1</v>
      </c>
      <c r="E18" s="45">
        <v>1</v>
      </c>
      <c r="F18" s="45">
        <v>1</v>
      </c>
      <c r="G18" s="45">
        <v>1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</row>
    <row r="20" spans="1:16" ht="34.5" customHeight="1" x14ac:dyDescent="0.25">
      <c r="B20" s="236" t="s">
        <v>128</v>
      </c>
      <c r="C20" s="236"/>
      <c r="D20" s="236"/>
      <c r="E20" s="236"/>
      <c r="F20" s="236"/>
      <c r="G20" s="236"/>
      <c r="H20" s="236"/>
      <c r="I20" s="236"/>
      <c r="J20" s="236"/>
    </row>
    <row r="21" spans="1:16" ht="37.5" customHeight="1" x14ac:dyDescent="0.25">
      <c r="B21" s="236" t="s">
        <v>129</v>
      </c>
      <c r="C21" s="236"/>
      <c r="D21" s="236"/>
      <c r="E21" s="236"/>
      <c r="F21" s="236"/>
      <c r="G21" s="236"/>
      <c r="H21" s="236"/>
      <c r="I21" s="236"/>
      <c r="J21" s="236"/>
    </row>
    <row r="22" spans="1:16" ht="34.5" customHeight="1" x14ac:dyDescent="0.25">
      <c r="B22" s="236" t="s">
        <v>131</v>
      </c>
      <c r="C22" s="236"/>
      <c r="D22" s="236"/>
      <c r="E22" s="236"/>
      <c r="F22" s="236"/>
      <c r="G22" s="236"/>
      <c r="H22" s="236"/>
      <c r="I22" s="236"/>
      <c r="J22" s="236"/>
    </row>
    <row r="23" spans="1:16" ht="16.5" customHeight="1" x14ac:dyDescent="0.25">
      <c r="B23" s="236" t="s">
        <v>130</v>
      </c>
      <c r="C23" s="236"/>
      <c r="D23" s="236"/>
      <c r="E23" s="236"/>
      <c r="F23" s="236"/>
      <c r="G23" s="236"/>
      <c r="H23" s="236"/>
      <c r="I23" s="236"/>
      <c r="J23" s="236"/>
    </row>
  </sheetData>
  <mergeCells count="10">
    <mergeCell ref="B20:J20"/>
    <mergeCell ref="B21:J21"/>
    <mergeCell ref="B22:J22"/>
    <mergeCell ref="B23:J23"/>
    <mergeCell ref="A2:P2"/>
    <mergeCell ref="A4:A5"/>
    <mergeCell ref="B4:B5"/>
    <mergeCell ref="C4:C5"/>
    <mergeCell ref="P4:P5"/>
    <mergeCell ref="D4:O4"/>
  </mergeCells>
  <pageMargins left="0.39370078740157483" right="0.39370078740157483" top="1.1811023622047245" bottom="0.78740157480314965" header="0.31496062992125984" footer="0.31496062992125984"/>
  <pageSetup paperSize="9" scale="57" firstPageNumber="14" fitToHeight="2" orientation="landscape" useFirstPageNumber="1" r:id="rId1"/>
  <headerFooter>
    <oddHeader>&amp;L
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view="pageBreakPreview" zoomScale="90" zoomScaleSheetLayoutView="90" workbookViewId="0">
      <selection activeCell="O24" sqref="O24"/>
    </sheetView>
  </sheetViews>
  <sheetFormatPr defaultColWidth="9.140625" defaultRowHeight="15" x14ac:dyDescent="0.25"/>
  <cols>
    <col min="1" max="1" width="9.140625" style="2"/>
    <col min="2" max="2" width="14" style="2" customWidth="1"/>
    <col min="3" max="3" width="10.7109375" style="2" customWidth="1"/>
    <col min="4" max="5" width="9.140625" style="2"/>
    <col min="6" max="6" width="14.5703125" style="2" customWidth="1"/>
    <col min="7" max="16384" width="9.140625" style="2"/>
  </cols>
  <sheetData>
    <row r="1" spans="1:19" x14ac:dyDescent="0.25">
      <c r="R1" s="247" t="s">
        <v>66</v>
      </c>
      <c r="S1" s="247"/>
    </row>
    <row r="2" spans="1:19" x14ac:dyDescent="0.25">
      <c r="A2" s="251" t="s">
        <v>65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4" spans="1:19" ht="21.75" customHeight="1" x14ac:dyDescent="0.25">
      <c r="A4" s="238" t="s">
        <v>10</v>
      </c>
      <c r="B4" s="248" t="s">
        <v>57</v>
      </c>
      <c r="C4" s="249"/>
      <c r="D4" s="249"/>
      <c r="E4" s="250"/>
      <c r="F4" s="242" t="s">
        <v>62</v>
      </c>
      <c r="G4" s="240" t="s">
        <v>63</v>
      </c>
      <c r="H4" s="248" t="s">
        <v>64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50"/>
    </row>
    <row r="5" spans="1:19" ht="72" customHeight="1" x14ac:dyDescent="0.25">
      <c r="A5" s="239"/>
      <c r="B5" s="3" t="s">
        <v>58</v>
      </c>
      <c r="C5" s="3" t="s">
        <v>59</v>
      </c>
      <c r="D5" s="3" t="s">
        <v>60</v>
      </c>
      <c r="E5" s="3" t="s">
        <v>61</v>
      </c>
      <c r="F5" s="243"/>
      <c r="G5" s="241"/>
      <c r="H5" s="33">
        <v>2019</v>
      </c>
      <c r="I5" s="33">
        <v>2020</v>
      </c>
      <c r="J5" s="33">
        <v>2021</v>
      </c>
      <c r="K5" s="33">
        <v>2022</v>
      </c>
      <c r="L5" s="33">
        <v>2023</v>
      </c>
      <c r="M5" s="33">
        <v>2024</v>
      </c>
      <c r="N5" s="33">
        <v>2025</v>
      </c>
      <c r="O5" s="33">
        <v>2026</v>
      </c>
      <c r="P5" s="33">
        <v>2027</v>
      </c>
      <c r="Q5" s="33">
        <v>2028</v>
      </c>
      <c r="R5" s="33">
        <v>2029</v>
      </c>
      <c r="S5" s="33">
        <v>2030</v>
      </c>
    </row>
    <row r="6" spans="1:19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  <c r="R6" s="30">
        <v>19</v>
      </c>
      <c r="S6" s="30">
        <v>20</v>
      </c>
    </row>
    <row r="7" spans="1:19" x14ac:dyDescent="0.25">
      <c r="A7" s="30">
        <v>1</v>
      </c>
      <c r="B7" s="4" t="s">
        <v>87</v>
      </c>
      <c r="C7" s="4" t="s">
        <v>87</v>
      </c>
      <c r="D7" s="4" t="s">
        <v>87</v>
      </c>
      <c r="E7" s="4" t="s">
        <v>87</v>
      </c>
      <c r="F7" s="4" t="s">
        <v>87</v>
      </c>
      <c r="G7" s="10">
        <f>H7+I7+J7+K7+L7+M7+N7+O7+P7+Q7+R7+S7</f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</sheetData>
  <mergeCells count="7">
    <mergeCell ref="R1:S1"/>
    <mergeCell ref="B4:E4"/>
    <mergeCell ref="A4:A5"/>
    <mergeCell ref="F4:F5"/>
    <mergeCell ref="G4:G5"/>
    <mergeCell ref="H4:S4"/>
    <mergeCell ref="A2:S2"/>
  </mergeCells>
  <pageMargins left="0.39370078740157483" right="0.39370078740157483" top="1.1811023622047245" bottom="0.78740157480314965" header="0.31496062992125984" footer="0.31496062992125984"/>
  <pageSetup paperSize="9" scale="74" firstPageNumber="16" orientation="landscape" useFirstPageNumber="1" r:id="rId1"/>
  <headerFooter>
    <oddHeader>&amp;L
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="60" workbookViewId="0">
      <selection activeCell="C22" sqref="C22"/>
    </sheetView>
  </sheetViews>
  <sheetFormatPr defaultColWidth="9.140625" defaultRowHeight="15" x14ac:dyDescent="0.25"/>
  <cols>
    <col min="1" max="1" width="9.140625" style="2"/>
    <col min="2" max="4" width="22.85546875" style="2" customWidth="1"/>
    <col min="5" max="5" width="24.140625" style="2" customWidth="1"/>
    <col min="6" max="6" width="22.85546875" style="2" customWidth="1"/>
    <col min="7" max="16384" width="9.140625" style="2"/>
  </cols>
  <sheetData>
    <row r="1" spans="1:6" ht="29.25" customHeight="1" x14ac:dyDescent="0.25">
      <c r="E1" s="253"/>
      <c r="F1" s="254"/>
    </row>
    <row r="3" spans="1:6" x14ac:dyDescent="0.25">
      <c r="F3" s="8" t="s">
        <v>72</v>
      </c>
    </row>
    <row r="4" spans="1:6" ht="42.75" customHeight="1" x14ac:dyDescent="0.25">
      <c r="A4" s="252" t="s">
        <v>73</v>
      </c>
      <c r="B4" s="252"/>
      <c r="C4" s="252"/>
      <c r="D4" s="252"/>
      <c r="E4" s="252"/>
      <c r="F4" s="252"/>
    </row>
    <row r="6" spans="1:6" ht="80.25" customHeight="1" x14ac:dyDescent="0.25">
      <c r="A6" s="6" t="s">
        <v>10</v>
      </c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</row>
    <row r="7" spans="1:6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</row>
    <row r="8" spans="1:6" x14ac:dyDescent="0.25">
      <c r="A8" s="248" t="s">
        <v>52</v>
      </c>
      <c r="B8" s="249"/>
      <c r="C8" s="249"/>
      <c r="D8" s="249"/>
      <c r="E8" s="249"/>
      <c r="F8" s="250"/>
    </row>
    <row r="9" spans="1:6" x14ac:dyDescent="0.25">
      <c r="A9" s="248" t="s">
        <v>74</v>
      </c>
      <c r="B9" s="249"/>
      <c r="C9" s="249"/>
      <c r="D9" s="249"/>
      <c r="E9" s="249"/>
      <c r="F9" s="250"/>
    </row>
    <row r="10" spans="1:6" x14ac:dyDescent="0.25">
      <c r="A10" s="7" t="s">
        <v>75</v>
      </c>
      <c r="B10" s="4" t="s">
        <v>87</v>
      </c>
      <c r="C10" s="4" t="s">
        <v>87</v>
      </c>
      <c r="D10" s="4" t="s">
        <v>87</v>
      </c>
      <c r="E10" s="4" t="s">
        <v>87</v>
      </c>
      <c r="F10" s="4" t="s">
        <v>87</v>
      </c>
    </row>
    <row r="11" spans="1:6" x14ac:dyDescent="0.25">
      <c r="A11" s="7" t="s">
        <v>76</v>
      </c>
      <c r="B11" s="4" t="s">
        <v>87</v>
      </c>
      <c r="C11" s="4" t="s">
        <v>87</v>
      </c>
      <c r="D11" s="4" t="s">
        <v>87</v>
      </c>
      <c r="E11" s="4" t="s">
        <v>87</v>
      </c>
      <c r="F11" s="4" t="s">
        <v>87</v>
      </c>
    </row>
    <row r="12" spans="1:6" x14ac:dyDescent="0.25">
      <c r="A12" s="248" t="s">
        <v>77</v>
      </c>
      <c r="B12" s="249"/>
      <c r="C12" s="249"/>
      <c r="D12" s="249"/>
      <c r="E12" s="249"/>
      <c r="F12" s="250"/>
    </row>
    <row r="13" spans="1:6" x14ac:dyDescent="0.25">
      <c r="A13" s="7" t="s">
        <v>78</v>
      </c>
      <c r="B13" s="4" t="s">
        <v>87</v>
      </c>
      <c r="C13" s="4" t="s">
        <v>87</v>
      </c>
      <c r="D13" s="4" t="s">
        <v>87</v>
      </c>
      <c r="E13" s="4" t="s">
        <v>87</v>
      </c>
      <c r="F13" s="4" t="s">
        <v>87</v>
      </c>
    </row>
    <row r="14" spans="1:6" x14ac:dyDescent="0.25">
      <c r="A14" s="7" t="s">
        <v>79</v>
      </c>
      <c r="B14" s="4" t="s">
        <v>87</v>
      </c>
      <c r="C14" s="4" t="s">
        <v>87</v>
      </c>
      <c r="D14" s="4" t="s">
        <v>87</v>
      </c>
      <c r="E14" s="4" t="s">
        <v>87</v>
      </c>
      <c r="F14" s="4" t="s">
        <v>87</v>
      </c>
    </row>
  </sheetData>
  <mergeCells count="5">
    <mergeCell ref="A4:F4"/>
    <mergeCell ref="A8:F8"/>
    <mergeCell ref="A9:F9"/>
    <mergeCell ref="A12:F12"/>
    <mergeCell ref="E1:F1"/>
  </mergeCells>
  <pageMargins left="0.39370078740157483" right="0.39370078740157483" top="1.1811023622047245" bottom="0.78740157480314965" header="0.31496062992125984" footer="0.31496062992125984"/>
  <pageSetup paperSize="9" firstPageNumber="17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120" zoomScaleSheetLayoutView="120" workbookViewId="0">
      <selection activeCell="D13" sqref="D13"/>
    </sheetView>
  </sheetViews>
  <sheetFormatPr defaultColWidth="9.140625" defaultRowHeight="15" x14ac:dyDescent="0.25"/>
  <cols>
    <col min="1" max="1" width="9.140625" style="2"/>
    <col min="2" max="6" width="16.140625" style="2" customWidth="1"/>
    <col min="7" max="16384" width="9.140625" style="2"/>
  </cols>
  <sheetData>
    <row r="1" spans="1:6" ht="23.25" customHeight="1" x14ac:dyDescent="0.25">
      <c r="E1" s="247"/>
      <c r="F1" s="231"/>
    </row>
    <row r="3" spans="1:6" x14ac:dyDescent="0.25">
      <c r="F3" s="8" t="s">
        <v>84</v>
      </c>
    </row>
    <row r="4" spans="1:6" ht="75.75" customHeight="1" x14ac:dyDescent="0.25">
      <c r="A4" s="255" t="s">
        <v>85</v>
      </c>
      <c r="B4" s="255"/>
      <c r="C4" s="255"/>
      <c r="D4" s="255"/>
      <c r="E4" s="255"/>
      <c r="F4" s="255"/>
    </row>
    <row r="6" spans="1:6" ht="93" customHeight="1" x14ac:dyDescent="0.25">
      <c r="A6" s="4" t="s">
        <v>10</v>
      </c>
      <c r="B6" s="3" t="s">
        <v>80</v>
      </c>
      <c r="C6" s="34" t="s">
        <v>81</v>
      </c>
      <c r="D6" s="3" t="s">
        <v>82</v>
      </c>
      <c r="E6" s="3" t="s">
        <v>28</v>
      </c>
      <c r="F6" s="3" t="s">
        <v>83</v>
      </c>
    </row>
    <row r="7" spans="1:6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</row>
    <row r="8" spans="1:6" x14ac:dyDescent="0.25">
      <c r="A8" s="30">
        <v>1</v>
      </c>
      <c r="B8" s="30" t="s">
        <v>87</v>
      </c>
      <c r="C8" s="30" t="s">
        <v>87</v>
      </c>
      <c r="D8" s="30" t="s">
        <v>87</v>
      </c>
      <c r="E8" s="30" t="s">
        <v>87</v>
      </c>
      <c r="F8" s="30" t="s">
        <v>87</v>
      </c>
    </row>
  </sheetData>
  <mergeCells count="2">
    <mergeCell ref="A4:F4"/>
    <mergeCell ref="E1:F1"/>
  </mergeCells>
  <pageMargins left="0.39370078740157483" right="0.39370078740157483" top="1.1811023622047245" bottom="0.78740157480314965" header="0.31496062992125984" footer="0.31496062992125984"/>
  <pageSetup paperSize="9" firstPageNumber="18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Таблица 1 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Таблица 8</vt:lpstr>
      <vt:lpstr>Таблица 9</vt:lpstr>
      <vt:lpstr>'Таблица 1 '!Область_печати</vt:lpstr>
      <vt:lpstr>'Таблица 3'!Область_печати</vt:lpstr>
      <vt:lpstr>'Таблица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2022-10-25T11:38:13Z</dcterms:modified>
</cp:coreProperties>
</file>