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Таблица 1 " sheetId="12" r:id="rId1"/>
    <sheet name="Таблица 2" sheetId="11" r:id="rId2"/>
  </sheets>
  <calcPr calcId="144525"/>
</workbook>
</file>

<file path=xl/calcChain.xml><?xml version="1.0" encoding="utf-8"?>
<calcChain xmlns="http://schemas.openxmlformats.org/spreadsheetml/2006/main">
  <c r="E12" i="11" l="1"/>
  <c r="J45" i="11"/>
  <c r="J9" i="11" l="1"/>
  <c r="E60" i="11" l="1"/>
  <c r="E59" i="11"/>
  <c r="E58" i="11"/>
  <c r="E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 s="1"/>
  <c r="E55" i="11"/>
  <c r="Q54" i="11"/>
  <c r="Q51" i="11" s="1"/>
  <c r="P54" i="11"/>
  <c r="P51" i="11" s="1"/>
  <c r="O54" i="11"/>
  <c r="N54" i="11"/>
  <c r="N51" i="11" s="1"/>
  <c r="M54" i="11"/>
  <c r="M51" i="11" s="1"/>
  <c r="L54" i="11"/>
  <c r="L51" i="11" s="1"/>
  <c r="K54" i="11"/>
  <c r="J54" i="11"/>
  <c r="J51" i="11" s="1"/>
  <c r="I54" i="11"/>
  <c r="I51" i="11" s="1"/>
  <c r="H54" i="11"/>
  <c r="E54" i="11" s="1"/>
  <c r="G54" i="11"/>
  <c r="F54" i="11"/>
  <c r="F51" i="11" s="1"/>
  <c r="E53" i="11"/>
  <c r="E52" i="11"/>
  <c r="O51" i="11"/>
  <c r="K51" i="11"/>
  <c r="G51" i="11"/>
  <c r="Q49" i="11"/>
  <c r="P49" i="11"/>
  <c r="O49" i="11"/>
  <c r="N49" i="11"/>
  <c r="M49" i="11"/>
  <c r="L49" i="11"/>
  <c r="K49" i="11"/>
  <c r="J49" i="11"/>
  <c r="I49" i="11"/>
  <c r="H49" i="11"/>
  <c r="E49" i="11" s="1"/>
  <c r="G49" i="11"/>
  <c r="F49" i="11"/>
  <c r="Q47" i="11"/>
  <c r="P47" i="11"/>
  <c r="O47" i="11"/>
  <c r="N47" i="11"/>
  <c r="N45" i="11" s="1"/>
  <c r="M47" i="11"/>
  <c r="L47" i="11"/>
  <c r="K47" i="11"/>
  <c r="J47" i="11"/>
  <c r="I47" i="11"/>
  <c r="H47" i="11"/>
  <c r="G47" i="11"/>
  <c r="F47" i="11"/>
  <c r="E47" i="11" s="1"/>
  <c r="Q46" i="11"/>
  <c r="P46" i="11"/>
  <c r="O46" i="11"/>
  <c r="N46" i="11"/>
  <c r="M46" i="11"/>
  <c r="L46" i="11"/>
  <c r="K46" i="11"/>
  <c r="J46" i="11"/>
  <c r="I46" i="11"/>
  <c r="H46" i="11"/>
  <c r="G46" i="11"/>
  <c r="F46" i="11"/>
  <c r="E44" i="11"/>
  <c r="E43" i="11"/>
  <c r="E42" i="11"/>
  <c r="E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E39" i="11"/>
  <c r="E38" i="11"/>
  <c r="E37" i="11"/>
  <c r="E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 s="1"/>
  <c r="E34" i="11"/>
  <c r="E33" i="11"/>
  <c r="E32" i="11"/>
  <c r="E31" i="11"/>
  <c r="Q30" i="11"/>
  <c r="P30" i="11"/>
  <c r="O30" i="11"/>
  <c r="N30" i="11"/>
  <c r="M30" i="11"/>
  <c r="L30" i="11"/>
  <c r="K30" i="11"/>
  <c r="J30" i="11"/>
  <c r="I30" i="11"/>
  <c r="H30" i="11"/>
  <c r="G30" i="11"/>
  <c r="E30" i="11" s="1"/>
  <c r="F30" i="11"/>
  <c r="E28" i="11"/>
  <c r="E27" i="11"/>
  <c r="E26" i="11"/>
  <c r="E25" i="11"/>
  <c r="Q24" i="11"/>
  <c r="P24" i="11"/>
  <c r="O24" i="11"/>
  <c r="N24" i="11"/>
  <c r="M24" i="11"/>
  <c r="L24" i="11"/>
  <c r="K24" i="11"/>
  <c r="J24" i="11"/>
  <c r="I24" i="11"/>
  <c r="H24" i="11"/>
  <c r="E24" i="11" s="1"/>
  <c r="G24" i="11"/>
  <c r="F24" i="11"/>
  <c r="E23" i="11"/>
  <c r="N22" i="11"/>
  <c r="N48" i="11" s="1"/>
  <c r="F22" i="11"/>
  <c r="E21" i="11"/>
  <c r="E20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 s="1"/>
  <c r="Q17" i="11"/>
  <c r="Q22" i="11" s="1"/>
  <c r="P17" i="11"/>
  <c r="P22" i="11" s="1"/>
  <c r="O17" i="11"/>
  <c r="O22" i="11" s="1"/>
  <c r="N17" i="11"/>
  <c r="M17" i="11"/>
  <c r="M22" i="11" s="1"/>
  <c r="L17" i="11"/>
  <c r="L22" i="11" s="1"/>
  <c r="K17" i="11"/>
  <c r="K22" i="11" s="1"/>
  <c r="J17" i="11"/>
  <c r="J22" i="11" s="1"/>
  <c r="J48" i="11" s="1"/>
  <c r="I17" i="11"/>
  <c r="I22" i="11" s="1"/>
  <c r="H17" i="11"/>
  <c r="H22" i="11" s="1"/>
  <c r="G17" i="11"/>
  <c r="G22" i="11" s="1"/>
  <c r="F17" i="11"/>
  <c r="Q16" i="11"/>
  <c r="P16" i="11"/>
  <c r="P14" i="11" s="1"/>
  <c r="O16" i="11"/>
  <c r="N16" i="11"/>
  <c r="M16" i="11"/>
  <c r="L16" i="11"/>
  <c r="L14" i="11" s="1"/>
  <c r="K16" i="11"/>
  <c r="J16" i="11"/>
  <c r="I16" i="11"/>
  <c r="H16" i="11"/>
  <c r="H14" i="11" s="1"/>
  <c r="G16" i="11"/>
  <c r="F16" i="11"/>
  <c r="Q15" i="11"/>
  <c r="Q14" i="11" s="1"/>
  <c r="P15" i="11"/>
  <c r="O15" i="11"/>
  <c r="N15" i="11"/>
  <c r="M15" i="11"/>
  <c r="M14" i="11" s="1"/>
  <c r="L15" i="11"/>
  <c r="K15" i="11"/>
  <c r="J15" i="11"/>
  <c r="I15" i="11"/>
  <c r="I14" i="11" s="1"/>
  <c r="H15" i="11"/>
  <c r="G15" i="11"/>
  <c r="F15" i="11"/>
  <c r="E15" i="11"/>
  <c r="N14" i="11"/>
  <c r="J14" i="11"/>
  <c r="F14" i="11"/>
  <c r="E13" i="11"/>
  <c r="E11" i="11"/>
  <c r="E10" i="11"/>
  <c r="Q9" i="11"/>
  <c r="P9" i="11"/>
  <c r="O9" i="11"/>
  <c r="N9" i="11"/>
  <c r="M9" i="11"/>
  <c r="L9" i="11"/>
  <c r="K9" i="11"/>
  <c r="I9" i="11"/>
  <c r="H9" i="11"/>
  <c r="G9" i="11"/>
  <c r="E9" i="11" s="1"/>
  <c r="F9" i="11"/>
  <c r="H48" i="11" l="1"/>
  <c r="H45" i="11" s="1"/>
  <c r="H19" i="11"/>
  <c r="L48" i="11"/>
  <c r="L45" i="11" s="1"/>
  <c r="L19" i="11"/>
  <c r="P48" i="11"/>
  <c r="P45" i="11" s="1"/>
  <c r="P19" i="11"/>
  <c r="E22" i="11"/>
  <c r="I48" i="11"/>
  <c r="I45" i="11" s="1"/>
  <c r="I19" i="11"/>
  <c r="M19" i="11"/>
  <c r="M48" i="11"/>
  <c r="M45" i="11" s="1"/>
  <c r="Q48" i="11"/>
  <c r="Q45" i="11" s="1"/>
  <c r="Q19" i="11"/>
  <c r="O45" i="11"/>
  <c r="E51" i="11"/>
  <c r="G48" i="11"/>
  <c r="G45" i="11" s="1"/>
  <c r="G19" i="11"/>
  <c r="K48" i="11"/>
  <c r="K45" i="11" s="1"/>
  <c r="K19" i="11"/>
  <c r="O48" i="11"/>
  <c r="O19" i="11"/>
  <c r="G14" i="11"/>
  <c r="K14" i="11"/>
  <c r="E14" i="11" s="1"/>
  <c r="E16" i="11"/>
  <c r="F48" i="11"/>
  <c r="H51" i="11"/>
  <c r="E17" i="11"/>
  <c r="O14" i="11"/>
  <c r="F19" i="11"/>
  <c r="J19" i="11"/>
  <c r="N19" i="11"/>
  <c r="E46" i="11"/>
  <c r="E48" i="11" l="1"/>
  <c r="F45" i="11"/>
  <c r="E45" i="11" s="1"/>
  <c r="E19" i="11"/>
  <c r="D20" i="12" l="1"/>
  <c r="I20" i="12"/>
  <c r="E20" i="12"/>
  <c r="F20" i="12"/>
  <c r="G20" i="12"/>
  <c r="H20" i="12"/>
</calcChain>
</file>

<file path=xl/sharedStrings.xml><?xml version="1.0" encoding="utf-8"?>
<sst xmlns="http://schemas.openxmlformats.org/spreadsheetml/2006/main" count="170" uniqueCount="85">
  <si>
    <t>Наименование муниципальнойпрограммы</t>
  </si>
  <si>
    <t>Сроки реализации муниципальной программы</t>
  </si>
  <si>
    <t>Куратор муниципальной программы</t>
  </si>
  <si>
    <t>Ответственный исполнитель муниципальной программы</t>
  </si>
  <si>
    <t>Соисполнители муниципальной программы</t>
  </si>
  <si>
    <t>Национальная цель</t>
  </si>
  <si>
    <t>Подпрограммы</t>
  </si>
  <si>
    <t>Целевые показатели муниципальной программы</t>
  </si>
  <si>
    <t>№ п/п</t>
  </si>
  <si>
    <t>Наименование целевого показателя</t>
  </si>
  <si>
    <t>Документ - основание</t>
  </si>
  <si>
    <t>Базовое значение</t>
  </si>
  <si>
    <t>Ответственный исполнитель/соисполнитель за достижение показателя</t>
  </si>
  <si>
    <t>Параметры финансового обеспечения муниципальной программы</t>
  </si>
  <si>
    <t>Источники финансирования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</si>
  <si>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</si>
  <si>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</si>
  <si>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</si>
  <si>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</si>
  <si>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</si>
  <si>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Расходы по годам (рублей)</t>
  </si>
  <si>
    <t>Параметры финансового обеспечения региональных проектов, проектов Ханты-Мансийского автономного округа-Югры реализуемых в городе Покачи</t>
  </si>
  <si>
    <t>Объем налоговых расходов муниципального образования</t>
  </si>
  <si>
    <t>всего</t>
  </si>
  <si>
    <t>Всего по муниципальной программе:</t>
  </si>
  <si>
    <t>Инвестиции в объекты муниципальной собственности</t>
  </si>
  <si>
    <t>Прочие расходы</t>
  </si>
  <si>
    <t>В том числе:</t>
  </si>
  <si>
    <t>Всего (2019-2030)</t>
  </si>
  <si>
    <t>На момент окончания реализации муниципальной программы (2030)</t>
  </si>
  <si>
    <t>2019-2030 годы</t>
  </si>
  <si>
    <t>Реализация молодежной политики на территории города Покачи</t>
  </si>
  <si>
    <t>Заместитель главы города Покачи</t>
  </si>
  <si>
    <t>Управление культуры, спорта и молодежной политики администрации города Покачи</t>
  </si>
  <si>
    <t>Управление образования города Покачи</t>
  </si>
  <si>
    <t>-</t>
  </si>
  <si>
    <t>Повышение эффективности реализации молодежной политики в интересах инновационного социально ориентированного развития</t>
  </si>
  <si>
    <t>Обеспечение эффективной системы социализации и самореализации молодежи, развитию потенциала молодежи</t>
  </si>
  <si>
    <t>Организация, проведение и участие в мероприятиях различных уровней, направленных на укрепление института молодой семьи, гражданско-патриотическое воспитание, развитие творческого, интеллектуального и спортивного потенциала молодежи, на поддержку добровольческих (волонтерских) и некоммерческих организаций</t>
  </si>
  <si>
    <t>Доля детей в возрасте от 5 до 18 лет, охваченных дополнительным образованием, %</t>
  </si>
  <si>
    <t>Постановление Правительства Ханты-Мансийского автономного округа - Югры от 31.10.2021 №468-п «О государственной программе Ханты-Мансийского автономного округа - Югры «Развитие образования»</t>
  </si>
  <si>
    <t>Управление культуры, спорта и молодежной политики администрации города Покачи/ управление образования города Покачи</t>
  </si>
  <si>
    <t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деятельность, млн. человек</t>
  </si>
  <si>
    <t xml:space="preserve">Численность детей и молодежи в возрасте до 35 лет, вовлеченных в социально активную деятельность через увеличение охвата патриотическими проектами, тыс.чел.
</t>
  </si>
  <si>
    <t>Управление культуры, спорта и молодежной политики администрации города Покачи, управление образования администрации города Покачи</t>
  </si>
  <si>
    <t>Организация, проведение и участие в мероприятиях различных уровней, направленных на укрепление института молодой семьи, гражданско-патриотическое воспитание, развитие творческого, интеллектуального и спортивного потенциала молодежи, на поддержку добровольческих (волонтерских) и некоммерческих организаций  (1, 2, 3).</t>
  </si>
  <si>
    <t>Цель муниципальной программы</t>
  </si>
  <si>
    <t>Задача муниципальной программы</t>
  </si>
  <si>
    <t xml:space="preserve">Региональный проект «Патриотическое воспитание граждан Российской Федерации»
</t>
  </si>
  <si>
    <r>
      <t xml:space="preserve">Портфель проектов «Образование»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(01.01.2019 - 31.12.2024)</t>
    </r>
  </si>
  <si>
    <t>Региональный проект «Патриотическое воспитание граждан Российской Федерации» (01.01.2019 - 31.12.2024)</t>
  </si>
  <si>
    <t>Доля молодежи в возрасте от 14 до 35 лет, задействованной в мероприятиях общественных объединений (%)</t>
  </si>
  <si>
    <t>2023</t>
  </si>
  <si>
    <t>2024</t>
  </si>
  <si>
    <t>2025</t>
  </si>
  <si>
    <t>2026</t>
  </si>
  <si>
    <t>2027-2030</t>
  </si>
  <si>
    <t>Таблица 1 "Паспорт муниципальной программы"</t>
  </si>
  <si>
    <t>Таблица 2 "Распределение финансовых ресурсов муниципальной программы "</t>
  </si>
  <si>
    <t>Номер основного мероприятия</t>
  </si>
  <si>
    <t>Основные мероприятия муниципальной программы (их связь с целевыми показателями муниципальной программы)</t>
  </si>
  <si>
    <t>Ответственный исполнитель / соисполнитель</t>
  </si>
  <si>
    <t>Источник финансирования</t>
  </si>
  <si>
    <t>Финансовые затраты на реализацию (рублей)</t>
  </si>
  <si>
    <t>в том числе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</si>
  <si>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</si>
  <si>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</si>
  <si>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</si>
  <si>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</si>
  <si>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</si>
  <si>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</si>
  <si>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</si>
  <si>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</si>
  <si>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</si>
  <si>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</si>
  <si>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</si>
  <si>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</si>
  <si>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Итого по мероприятию:</t>
  </si>
  <si>
    <t>Проекты, портфели проектов муниципального образования (в том числе направленные на реализацию национальных и федеральных проектов Российской Федерации):</t>
  </si>
  <si>
    <t>в том числе инвестиции в объекты муниципальной собственности</t>
  </si>
  <si>
    <t>Инвестиции в объекты муниципальной собственности (за исключением инвестиций в объекты муниципальной собственности по проектам, портфелям проектов автономного округа)</t>
  </si>
  <si>
    <t>Ответственный исполнитель. Управление культуры, спорта и молодежной политики администрации города Покачи</t>
  </si>
  <si>
    <t>Соиполнитель. Управление образования администрации города Покачи</t>
  </si>
  <si>
    <t>Приложение 1
к постановлению администрации 
города Покачи 
от 25.10.2022  № 1096</t>
  </si>
  <si>
    <t>Приложение 2
к постановлению администрации 
города Покачи 
от 25.10.2022  № 1096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</si>
</sst>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#,##0.00"/>
    <numFmt numFmtId="165" formatCode="#,##0.000"/>
    <numFmt numFmtId="166" formatCode="#,##0.0"/>
    <numFmt numFmtId="167" formatCode="#,##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164" fontId="0" fillId="0" borderId="0"/>
    <xf numFmtId="164" fontId="3" fillId="0" borderId="0"/>
    <xf numFmtId="164" fontId="3" fillId="0" borderId="0"/>
    <xf numFmtId="164" fontId="3" fillId="0" borderId="0"/>
    <xf numFmtId="164" fontId="3" fillId="0" borderId="0"/>
  </cellStyleXfs>
  <cellXfs count="146">
    <xf numFmtId="164" fontId="0" fillId="0" borderId="0" xfId="0"/>
    <xf numFmtId="164" fontId="1" fillId="0" borderId="0" xfId="0" applyFont="1"/>
    <xf numFmtId="164" fontId="1" fillId="0" borderId="0" xfId="0" applyFont="1" applyFill="1"/>
    <xf numFmtId="164" fontId="4" fillId="0" borderId="0" xfId="2" applyFont="1" applyFill="1"/>
    <xf numFmtId="164" fontId="5" fillId="0" borderId="0" xfId="2" applyFont="1" applyFill="1"/>
    <xf numFmtId="164" fontId="1" fillId="0" borderId="0" xfId="2" applyFont="1" applyFill="1"/>
    <xf numFmtId="164" fontId="4" fillId="0" borderId="0" xfId="2" applyFont="1" applyFill="1" applyAlignment="1">
      <alignment horizontal="right" wrapText="1"/>
    </xf>
    <xf numFmtId="164" fontId="6" fillId="0" borderId="0" xfId="2" applyFont="1" applyFill="1"/>
    <xf numFmtId="164" fontId="7" fillId="0" borderId="0" xfId="2" applyFont="1" applyFill="1"/>
    <xf numFmtId="164" fontId="4" fillId="0" borderId="26" xfId="0" applyFont="1" applyBorder="1" applyAlignment="1">
      <alignment vertical="top" wrapText="1"/>
    </xf>
    <xf numFmtId="164" fontId="4" fillId="0" borderId="32" xfId="0" applyFont="1" applyFill="1" applyBorder="1" applyAlignment="1">
      <alignment vertical="top" wrapText="1"/>
    </xf>
    <xf numFmtId="164" fontId="4" fillId="0" borderId="10" xfId="0" applyFont="1" applyBorder="1" applyAlignment="1">
      <alignment vertical="top" wrapText="1"/>
    </xf>
    <xf numFmtId="164" fontId="4" fillId="0" borderId="1" xfId="0" applyFont="1" applyFill="1" applyBorder="1" applyAlignment="1">
      <alignment horizontal="center" vertical="center" wrapText="1"/>
    </xf>
    <xf numFmtId="164" fontId="4" fillId="0" borderId="1" xfId="0" applyFont="1" applyBorder="1" applyAlignment="1">
      <alignment horizontal="center" vertical="center" wrapText="1"/>
    </xf>
    <xf numFmtId="164" fontId="4" fillId="0" borderId="25" xfId="0" applyFont="1" applyFill="1" applyBorder="1" applyAlignment="1">
      <alignment horizontal="center" vertical="center" wrapText="1"/>
    </xf>
    <xf numFmtId="164" fontId="4" fillId="0" borderId="1" xfId="0" applyFont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164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0" xfId="2" applyFont="1" applyFill="1" applyAlignment="1">
      <alignment horizontal="right"/>
    </xf>
    <xf numFmtId="3" fontId="1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3" fillId="0" borderId="0" xfId="2" applyFont="1" applyFill="1"/>
    <xf numFmtId="164" fontId="4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4" fillId="0" borderId="10" xfId="0" applyFont="1" applyBorder="1" applyAlignment="1">
      <alignment vertical="top"/>
    </xf>
    <xf numFmtId="166" fontId="4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4" fontId="0" fillId="0" borderId="0" xfId="0" applyFill="1"/>
    <xf numFmtId="164" fontId="10" fillId="0" borderId="1" xfId="0" applyFont="1" applyFill="1" applyBorder="1" applyAlignment="1">
      <alignment horizontal="center" vertical="center" wrapText="1"/>
    </xf>
    <xf numFmtId="164" fontId="11" fillId="0" borderId="6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4" fontId="0" fillId="0" borderId="0" xfId="0" applyFont="1" applyFill="1"/>
    <xf numFmtId="164" fontId="11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164" fontId="1" fillId="0" borderId="0" xfId="0" applyFont="1" applyFill="1" applyAlignment="1">
      <alignment horizontal="right" wrapText="1"/>
    </xf>
    <xf numFmtId="164" fontId="4" fillId="0" borderId="3" xfId="0" applyFont="1" applyBorder="1" applyAlignment="1">
      <alignment horizontal="left"/>
    </xf>
    <xf numFmtId="164" fontId="4" fillId="0" borderId="5" xfId="0" applyFont="1" applyBorder="1" applyAlignment="1">
      <alignment horizontal="left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164" fontId="4" fillId="0" borderId="24" xfId="0" applyFont="1" applyFill="1" applyBorder="1" applyAlignment="1">
      <alignment horizontal="center" vertical="center"/>
    </xf>
    <xf numFmtId="164" fontId="4" fillId="0" borderId="7" xfId="0" applyFont="1" applyFill="1" applyBorder="1" applyAlignment="1">
      <alignment horizontal="center" vertical="center"/>
    </xf>
    <xf numFmtId="164" fontId="4" fillId="0" borderId="14" xfId="0" applyFont="1" applyBorder="1" applyAlignment="1">
      <alignment horizontal="center" vertical="center"/>
    </xf>
    <xf numFmtId="164" fontId="4" fillId="0" borderId="15" xfId="0" applyFont="1" applyBorder="1" applyAlignment="1">
      <alignment horizontal="center" vertical="center"/>
    </xf>
    <xf numFmtId="164" fontId="4" fillId="0" borderId="3" xfId="0" applyFont="1" applyBorder="1" applyAlignment="1">
      <alignment horizontal="center" vertical="center"/>
    </xf>
    <xf numFmtId="164" fontId="4" fillId="0" borderId="4" xfId="0" applyFont="1" applyBorder="1" applyAlignment="1">
      <alignment horizontal="center" vertical="center"/>
    </xf>
    <xf numFmtId="164" fontId="4" fillId="0" borderId="17" xfId="0" applyFont="1" applyBorder="1" applyAlignment="1">
      <alignment horizontal="center" vertical="center"/>
    </xf>
    <xf numFmtId="164" fontId="4" fillId="0" borderId="24" xfId="0" applyFont="1" applyBorder="1" applyAlignment="1">
      <alignment horizontal="center" vertical="center" wrapText="1"/>
    </xf>
    <xf numFmtId="164" fontId="4" fillId="0" borderId="7" xfId="0" applyFont="1" applyBorder="1" applyAlignment="1">
      <alignment horizontal="center" vertical="center" wrapText="1"/>
    </xf>
    <xf numFmtId="164" fontId="4" fillId="0" borderId="27" xfId="0" applyFont="1" applyBorder="1" applyAlignment="1">
      <alignment horizontal="left" vertical="center" wrapText="1"/>
    </xf>
    <xf numFmtId="164" fontId="4" fillId="0" borderId="28" xfId="0" applyFont="1" applyBorder="1" applyAlignment="1">
      <alignment horizontal="left" vertical="center"/>
    </xf>
    <xf numFmtId="164" fontId="4" fillId="0" borderId="29" xfId="0" applyFont="1" applyBorder="1" applyAlignment="1">
      <alignment horizontal="left" vertical="center"/>
    </xf>
    <xf numFmtId="164" fontId="4" fillId="0" borderId="16" xfId="0" applyFont="1" applyBorder="1" applyAlignment="1">
      <alignment horizontal="left" vertical="top" wrapText="1"/>
    </xf>
    <xf numFmtId="164" fontId="4" fillId="0" borderId="18" xfId="0" applyFont="1" applyBorder="1" applyAlignment="1">
      <alignment horizontal="left" vertical="top" wrapText="1"/>
    </xf>
    <xf numFmtId="164" fontId="4" fillId="0" borderId="42" xfId="0" applyFont="1" applyBorder="1" applyAlignment="1">
      <alignment horizontal="left" vertical="center"/>
    </xf>
    <xf numFmtId="164" fontId="4" fillId="0" borderId="30" xfId="0" applyFont="1" applyBorder="1" applyAlignment="1">
      <alignment horizontal="left" vertical="center"/>
    </xf>
    <xf numFmtId="164" fontId="4" fillId="0" borderId="8" xfId="0" applyFont="1" applyBorder="1" applyAlignment="1">
      <alignment horizontal="left" vertical="center"/>
    </xf>
    <xf numFmtId="164" fontId="4" fillId="0" borderId="9" xfId="0" applyFont="1" applyBorder="1" applyAlignment="1">
      <alignment horizontal="left" vertical="center"/>
    </xf>
    <xf numFmtId="164" fontId="4" fillId="0" borderId="8" xfId="0" applyFont="1" applyBorder="1" applyAlignment="1">
      <alignment horizontal="center" vertical="center"/>
    </xf>
    <xf numFmtId="164" fontId="4" fillId="0" borderId="2" xfId="0" applyFont="1" applyBorder="1" applyAlignment="1">
      <alignment horizontal="center" vertical="center"/>
    </xf>
    <xf numFmtId="164" fontId="4" fillId="0" borderId="43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164" fontId="4" fillId="0" borderId="20" xfId="0" applyFont="1" applyBorder="1" applyAlignment="1">
      <alignment horizontal="left"/>
    </xf>
    <xf numFmtId="164" fontId="4" fillId="0" borderId="23" xfId="0" applyFont="1" applyBorder="1" applyAlignment="1">
      <alignment horizontal="left"/>
    </xf>
    <xf numFmtId="164" fontId="4" fillId="0" borderId="19" xfId="0" applyFont="1" applyBorder="1" applyAlignment="1">
      <alignment horizontal="left"/>
    </xf>
    <xf numFmtId="2" fontId="4" fillId="0" borderId="20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4" fillId="0" borderId="6" xfId="0" applyFont="1" applyBorder="1" applyAlignment="1">
      <alignment horizontal="left"/>
    </xf>
    <xf numFmtId="164" fontId="4" fillId="0" borderId="34" xfId="0" applyFont="1" applyBorder="1" applyAlignment="1">
      <alignment horizontal="left" vertical="center"/>
    </xf>
    <xf numFmtId="164" fontId="4" fillId="0" borderId="33" xfId="0" applyFont="1" applyBorder="1" applyAlignment="1">
      <alignment horizontal="left" vertical="center"/>
    </xf>
    <xf numFmtId="164" fontId="4" fillId="0" borderId="12" xfId="0" applyFont="1" applyBorder="1" applyAlignment="1">
      <alignment horizontal="left" vertical="center"/>
    </xf>
    <xf numFmtId="164" fontId="4" fillId="0" borderId="35" xfId="0" applyFont="1" applyBorder="1" applyAlignment="1">
      <alignment horizontal="left" vertical="center"/>
    </xf>
    <xf numFmtId="164" fontId="4" fillId="0" borderId="0" xfId="0" applyFont="1" applyBorder="1" applyAlignment="1">
      <alignment horizontal="left" vertical="center"/>
    </xf>
    <xf numFmtId="164" fontId="4" fillId="0" borderId="36" xfId="0" applyFont="1" applyBorder="1" applyAlignment="1">
      <alignment horizontal="left" vertical="center"/>
    </xf>
    <xf numFmtId="164" fontId="4" fillId="0" borderId="37" xfId="0" applyFont="1" applyBorder="1" applyAlignment="1">
      <alignment horizontal="left" vertical="center"/>
    </xf>
    <xf numFmtId="164" fontId="4" fillId="0" borderId="38" xfId="0" applyFont="1" applyBorder="1" applyAlignment="1">
      <alignment horizontal="left" vertical="center"/>
    </xf>
    <xf numFmtId="164" fontId="4" fillId="0" borderId="13" xfId="0" applyFont="1" applyBorder="1" applyAlignment="1">
      <alignment horizontal="center" vertical="center"/>
    </xf>
    <xf numFmtId="164" fontId="5" fillId="0" borderId="3" xfId="0" applyFont="1" applyBorder="1" applyAlignment="1">
      <alignment horizontal="center" vertical="center"/>
    </xf>
    <xf numFmtId="164" fontId="4" fillId="0" borderId="10" xfId="0" applyFont="1" applyBorder="1" applyAlignment="1">
      <alignment horizontal="left" vertical="top" wrapText="1"/>
    </xf>
    <xf numFmtId="164" fontId="4" fillId="0" borderId="11" xfId="0" applyFont="1" applyBorder="1" applyAlignment="1">
      <alignment horizontal="center" vertical="center"/>
    </xf>
    <xf numFmtId="164" fontId="4" fillId="0" borderId="12" xfId="0" applyFont="1" applyBorder="1" applyAlignment="1">
      <alignment horizontal="center" vertical="center"/>
    </xf>
    <xf numFmtId="164" fontId="4" fillId="0" borderId="9" xfId="0" applyFont="1" applyBorder="1" applyAlignment="1">
      <alignment horizontal="center" vertical="center"/>
    </xf>
    <xf numFmtId="164" fontId="4" fillId="0" borderId="13" xfId="0" applyFont="1" applyBorder="1" applyAlignment="1">
      <alignment horizontal="center"/>
    </xf>
    <xf numFmtId="164" fontId="4" fillId="0" borderId="14" xfId="0" applyFont="1" applyBorder="1" applyAlignment="1">
      <alignment horizontal="center"/>
    </xf>
    <xf numFmtId="164" fontId="4" fillId="0" borderId="15" xfId="0" applyFont="1" applyBorder="1" applyAlignment="1">
      <alignment horizontal="center"/>
    </xf>
    <xf numFmtId="164" fontId="4" fillId="0" borderId="1" xfId="0" applyFont="1" applyBorder="1" applyAlignment="1">
      <alignment horizontal="left"/>
    </xf>
    <xf numFmtId="164" fontId="4" fillId="0" borderId="0" xfId="2" applyFont="1" applyFill="1" applyAlignment="1">
      <alignment horizontal="right"/>
    </xf>
    <xf numFmtId="164" fontId="8" fillId="0" borderId="0" xfId="0" applyFont="1" applyBorder="1" applyAlignment="1">
      <alignment horizontal="center" vertical="center"/>
    </xf>
    <xf numFmtId="164" fontId="4" fillId="0" borderId="27" xfId="0" applyFont="1" applyBorder="1" applyAlignment="1">
      <alignment horizontal="center" vertical="center" wrapText="1"/>
    </xf>
    <xf numFmtId="164" fontId="4" fillId="0" borderId="31" xfId="0" applyFont="1" applyBorder="1" applyAlignment="1">
      <alignment horizontal="center" vertical="center" wrapText="1"/>
    </xf>
    <xf numFmtId="164" fontId="4" fillId="0" borderId="28" xfId="0" applyFont="1" applyBorder="1" applyAlignment="1">
      <alignment horizontal="center" vertical="center" wrapText="1"/>
    </xf>
    <xf numFmtId="164" fontId="4" fillId="0" borderId="29" xfId="0" applyFont="1" applyBorder="1" applyAlignment="1">
      <alignment horizontal="center" vertical="center" wrapText="1"/>
    </xf>
    <xf numFmtId="164" fontId="4" fillId="0" borderId="28" xfId="0" applyFont="1" applyBorder="1" applyAlignment="1">
      <alignment horizontal="left" vertical="center" wrapText="1"/>
    </xf>
    <xf numFmtId="164" fontId="4" fillId="0" borderId="29" xfId="0" applyFont="1" applyBorder="1" applyAlignment="1">
      <alignment horizontal="left" vertical="center" wrapText="1"/>
    </xf>
    <xf numFmtId="164" fontId="4" fillId="0" borderId="1" xfId="0" applyFont="1" applyBorder="1" applyAlignment="1">
      <alignment horizontal="left" vertical="top" wrapText="1"/>
    </xf>
    <xf numFmtId="164" fontId="4" fillId="0" borderId="27" xfId="0" applyFont="1" applyFill="1" applyBorder="1" applyAlignment="1">
      <alignment horizontal="left" vertical="center" wrapText="1"/>
    </xf>
    <xf numFmtId="164" fontId="4" fillId="0" borderId="28" xfId="0" applyFont="1" applyFill="1" applyBorder="1" applyAlignment="1">
      <alignment horizontal="left" vertical="center" wrapText="1"/>
    </xf>
    <xf numFmtId="164" fontId="4" fillId="0" borderId="29" xfId="0" applyFont="1" applyFill="1" applyBorder="1" applyAlignment="1">
      <alignment horizontal="left" vertical="center" wrapText="1"/>
    </xf>
    <xf numFmtId="164" fontId="10" fillId="0" borderId="6" xfId="0" applyFont="1" applyFill="1" applyBorder="1" applyAlignment="1">
      <alignment horizontal="center" vertical="center" wrapText="1"/>
    </xf>
    <xf numFmtId="164" fontId="10" fillId="0" borderId="39" xfId="0" applyFont="1" applyFill="1" applyBorder="1" applyAlignment="1">
      <alignment horizontal="center" vertical="center" wrapText="1"/>
    </xf>
    <xf numFmtId="164" fontId="10" fillId="0" borderId="7" xfId="0" applyFont="1" applyFill="1" applyBorder="1" applyAlignment="1">
      <alignment horizontal="center" vertical="center" wrapText="1"/>
    </xf>
    <xf numFmtId="164" fontId="11" fillId="0" borderId="40" xfId="0" applyFont="1" applyFill="1" applyBorder="1" applyAlignment="1">
      <alignment horizontal="left" vertical="center" wrapText="1"/>
    </xf>
    <xf numFmtId="164" fontId="11" fillId="0" borderId="41" xfId="0" applyFont="1" applyFill="1" applyBorder="1" applyAlignment="1">
      <alignment horizontal="left" vertical="center" wrapText="1"/>
    </xf>
    <xf numFmtId="164" fontId="11" fillId="0" borderId="42" xfId="0" applyFont="1" applyFill="1" applyBorder="1" applyAlignment="1">
      <alignment horizontal="left" vertical="center" wrapText="1"/>
    </xf>
    <xf numFmtId="164" fontId="11" fillId="0" borderId="30" xfId="0" applyFont="1" applyFill="1" applyBorder="1" applyAlignment="1">
      <alignment horizontal="left" vertical="center" wrapText="1"/>
    </xf>
    <xf numFmtId="164" fontId="11" fillId="0" borderId="8" xfId="0" applyFont="1" applyFill="1" applyBorder="1" applyAlignment="1">
      <alignment horizontal="left" vertical="center" wrapText="1"/>
    </xf>
    <xf numFmtId="164" fontId="11" fillId="0" borderId="9" xfId="0" applyFont="1" applyFill="1" applyBorder="1" applyAlignment="1">
      <alignment horizontal="left" vertical="center" wrapText="1"/>
    </xf>
    <xf numFmtId="164" fontId="10" fillId="0" borderId="44" xfId="0" applyFont="1" applyFill="1" applyBorder="1" applyAlignment="1">
      <alignment horizontal="center" vertical="center" wrapText="1"/>
    </xf>
    <xf numFmtId="164" fontId="10" fillId="0" borderId="0" xfId="0" applyFont="1" applyFill="1" applyBorder="1" applyAlignment="1">
      <alignment horizontal="center" vertical="center" wrapText="1"/>
    </xf>
    <xf numFmtId="164" fontId="10" fillId="0" borderId="2" xfId="0" applyFont="1" applyFill="1" applyBorder="1" applyAlignment="1">
      <alignment horizontal="center" vertical="center" wrapText="1"/>
    </xf>
    <xf numFmtId="164" fontId="11" fillId="0" borderId="1" xfId="0" applyFont="1" applyFill="1" applyBorder="1" applyAlignment="1">
      <alignment horizontal="left" vertical="center" wrapText="1"/>
    </xf>
    <xf numFmtId="164" fontId="11" fillId="0" borderId="3" xfId="0" applyFont="1" applyFill="1" applyBorder="1" applyAlignment="1">
      <alignment horizontal="left" vertical="center" wrapText="1"/>
    </xf>
    <xf numFmtId="164" fontId="11" fillId="0" borderId="5" xfId="0" applyFont="1" applyFill="1" applyBorder="1" applyAlignment="1">
      <alignment horizontal="left" vertical="center" wrapText="1"/>
    </xf>
    <xf numFmtId="164" fontId="1" fillId="0" borderId="0" xfId="2" applyFont="1" applyFill="1" applyAlignment="1">
      <alignment horizontal="right" wrapText="1"/>
    </xf>
    <xf numFmtId="164" fontId="1" fillId="0" borderId="0" xfId="2" applyFont="1" applyFill="1" applyAlignment="1">
      <alignment horizontal="right"/>
    </xf>
    <xf numFmtId="164" fontId="10" fillId="0" borderId="1" xfId="0" applyFont="1" applyFill="1" applyBorder="1" applyAlignment="1">
      <alignment horizontal="center" vertical="center" wrapText="1"/>
    </xf>
    <xf numFmtId="164" fontId="4" fillId="0" borderId="0" xfId="2" applyFont="1" applyFill="1" applyAlignment="1">
      <alignment horizontal="right" vertical="center"/>
    </xf>
    <xf numFmtId="164" fontId="4" fillId="0" borderId="0" xfId="2" applyFont="1" applyFill="1" applyBorder="1" applyAlignment="1">
      <alignment horizontal="center" vertical="center"/>
    </xf>
    <xf numFmtId="164" fontId="11" fillId="0" borderId="6" xfId="0" applyFont="1" applyFill="1" applyBorder="1" applyAlignment="1">
      <alignment horizontal="left" vertical="center" wrapText="1"/>
    </xf>
    <xf numFmtId="164" fontId="11" fillId="0" borderId="39" xfId="0" applyFont="1" applyFill="1" applyBorder="1" applyAlignment="1">
      <alignment horizontal="left" vertical="center" wrapText="1"/>
    </xf>
    <xf numFmtId="164" fontId="11" fillId="0" borderId="7" xfId="0" applyFont="1" applyFill="1" applyBorder="1" applyAlignment="1">
      <alignment horizontal="left" vertical="center" wrapText="1"/>
    </xf>
    <xf numFmtId="164" fontId="11" fillId="0" borderId="6" xfId="0" applyFont="1" applyFill="1" applyBorder="1" applyAlignment="1">
      <alignment horizontal="center" vertical="center" wrapText="1"/>
    </xf>
    <xf numFmtId="164" fontId="11" fillId="0" borderId="39" xfId="0" applyFont="1" applyFill="1" applyBorder="1" applyAlignment="1">
      <alignment horizontal="center" vertical="center" wrapText="1"/>
    </xf>
    <xf numFmtId="164" fontId="11" fillId="0" borderId="7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4" xfId="3"/>
    <cellStyle name="Обычн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zoomScale="80" zoomScaleNormal="80" workbookViewId="0">
      <selection activeCell="G2" sqref="G2"/>
    </sheetView>
  </sheetViews>
  <sheetFormatPr defaultRowHeight="15" x14ac:dyDescent="0.25"/>
  <cols>
    <col min="1" max="1" width="30.85546875" style="1" customWidth="1"/>
    <col min="2" max="2" width="8.7109375" style="1" customWidth="1"/>
    <col min="3" max="3" width="35.42578125" style="1" customWidth="1"/>
    <col min="4" max="4" width="28.85546875" style="2" customWidth="1"/>
    <col min="5" max="8" width="19.5703125" style="2" customWidth="1"/>
    <col min="9" max="9" width="16.140625" style="2" customWidth="1"/>
    <col min="10" max="10" width="23.5703125" style="1" customWidth="1"/>
    <col min="11" max="11" width="23.5703125" style="2" customWidth="1"/>
    <col min="12" max="16384" width="9.140625" style="1"/>
  </cols>
  <sheetData>
    <row r="1" spans="1:11" ht="64.5" customHeight="1" x14ac:dyDescent="0.25">
      <c r="J1" s="44" t="s">
        <v>83</v>
      </c>
      <c r="K1" s="44"/>
    </row>
    <row r="2" spans="1:11" s="5" customFormat="1" ht="15.75" customHeight="1" x14ac:dyDescent="0.25">
      <c r="A2" s="3"/>
      <c r="B2" s="3"/>
      <c r="C2" s="3"/>
      <c r="D2" s="3"/>
      <c r="E2" s="4"/>
      <c r="F2" s="3"/>
      <c r="G2" s="3"/>
      <c r="H2" s="3"/>
      <c r="I2" s="108"/>
      <c r="J2" s="108"/>
      <c r="K2" s="108"/>
    </row>
    <row r="3" spans="1:11" ht="30" customHeight="1" thickBot="1" x14ac:dyDescent="0.3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ht="48" customHeight="1" thickBot="1" x14ac:dyDescent="0.3">
      <c r="A4" s="9" t="s">
        <v>0</v>
      </c>
      <c r="B4" s="110" t="s">
        <v>31</v>
      </c>
      <c r="C4" s="111"/>
      <c r="D4" s="10" t="s">
        <v>1</v>
      </c>
      <c r="E4" s="112" t="s">
        <v>30</v>
      </c>
      <c r="F4" s="112"/>
      <c r="G4" s="112"/>
      <c r="H4" s="112"/>
      <c r="I4" s="112"/>
      <c r="J4" s="112"/>
      <c r="K4" s="113"/>
    </row>
    <row r="5" spans="1:11" ht="36.75" customHeight="1" thickBot="1" x14ac:dyDescent="0.3">
      <c r="A5" s="9" t="s">
        <v>2</v>
      </c>
      <c r="B5" s="68" t="s">
        <v>32</v>
      </c>
      <c r="C5" s="114"/>
      <c r="D5" s="114"/>
      <c r="E5" s="114"/>
      <c r="F5" s="114"/>
      <c r="G5" s="114"/>
      <c r="H5" s="114"/>
      <c r="I5" s="114"/>
      <c r="J5" s="114"/>
      <c r="K5" s="115"/>
    </row>
    <row r="6" spans="1:11" ht="36.75" customHeight="1" thickBot="1" x14ac:dyDescent="0.3">
      <c r="A6" s="9" t="s">
        <v>3</v>
      </c>
      <c r="B6" s="68" t="s">
        <v>33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1:11" ht="36.75" customHeight="1" thickBot="1" x14ac:dyDescent="0.3">
      <c r="A7" s="9" t="s">
        <v>4</v>
      </c>
      <c r="B7" s="68" t="s">
        <v>34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1:11" ht="36.75" customHeight="1" thickBot="1" x14ac:dyDescent="0.3">
      <c r="A8" s="9" t="s">
        <v>5</v>
      </c>
      <c r="B8" s="117" t="s">
        <v>35</v>
      </c>
      <c r="C8" s="118"/>
      <c r="D8" s="118"/>
      <c r="E8" s="118"/>
      <c r="F8" s="118"/>
      <c r="G8" s="118"/>
      <c r="H8" s="118"/>
      <c r="I8" s="118"/>
      <c r="J8" s="118"/>
      <c r="K8" s="119"/>
    </row>
    <row r="9" spans="1:11" ht="45" customHeight="1" thickBot="1" x14ac:dyDescent="0.3">
      <c r="A9" s="9" t="s">
        <v>46</v>
      </c>
      <c r="B9" s="68" t="s">
        <v>36</v>
      </c>
      <c r="C9" s="114"/>
      <c r="D9" s="114"/>
      <c r="E9" s="114"/>
      <c r="F9" s="114"/>
      <c r="G9" s="114"/>
      <c r="H9" s="114"/>
      <c r="I9" s="114"/>
      <c r="J9" s="114"/>
      <c r="K9" s="115"/>
    </row>
    <row r="10" spans="1:11" ht="39.75" customHeight="1" thickBot="1" x14ac:dyDescent="0.3">
      <c r="A10" s="11" t="s">
        <v>47</v>
      </c>
      <c r="B10" s="68" t="s">
        <v>37</v>
      </c>
      <c r="C10" s="114"/>
      <c r="D10" s="114"/>
      <c r="E10" s="114"/>
      <c r="F10" s="114"/>
      <c r="G10" s="114"/>
      <c r="H10" s="114"/>
      <c r="I10" s="114"/>
      <c r="J10" s="114"/>
      <c r="K10" s="115"/>
    </row>
    <row r="11" spans="1:11" ht="39.75" customHeight="1" thickBot="1" x14ac:dyDescent="0.3">
      <c r="A11" s="31" t="s">
        <v>6</v>
      </c>
      <c r="B11" s="68" t="s">
        <v>38</v>
      </c>
      <c r="C11" s="69"/>
      <c r="D11" s="69"/>
      <c r="E11" s="69"/>
      <c r="F11" s="69"/>
      <c r="G11" s="69"/>
      <c r="H11" s="69"/>
      <c r="I11" s="69"/>
      <c r="J11" s="69"/>
      <c r="K11" s="70"/>
    </row>
    <row r="12" spans="1:11" ht="30" customHeight="1" x14ac:dyDescent="0.25">
      <c r="A12" s="116" t="s">
        <v>7</v>
      </c>
      <c r="B12" s="66" t="s">
        <v>8</v>
      </c>
      <c r="C12" s="66" t="s">
        <v>9</v>
      </c>
      <c r="D12" s="59" t="s">
        <v>10</v>
      </c>
      <c r="E12" s="61"/>
      <c r="F12" s="61"/>
      <c r="G12" s="61"/>
      <c r="H12" s="61"/>
      <c r="I12" s="61"/>
      <c r="J12" s="61"/>
      <c r="K12" s="62"/>
    </row>
    <row r="13" spans="1:11" ht="69.75" customHeight="1" x14ac:dyDescent="0.25">
      <c r="A13" s="116"/>
      <c r="B13" s="67"/>
      <c r="C13" s="67"/>
      <c r="D13" s="60"/>
      <c r="E13" s="12" t="s">
        <v>11</v>
      </c>
      <c r="F13" s="22" t="s">
        <v>52</v>
      </c>
      <c r="G13" s="22" t="s">
        <v>53</v>
      </c>
      <c r="H13" s="22" t="s">
        <v>54</v>
      </c>
      <c r="I13" s="22" t="s">
        <v>55</v>
      </c>
      <c r="J13" s="13" t="s">
        <v>29</v>
      </c>
      <c r="K13" s="14" t="s">
        <v>12</v>
      </c>
    </row>
    <row r="14" spans="1:11" ht="147" customHeight="1" x14ac:dyDescent="0.25">
      <c r="A14" s="116"/>
      <c r="B14" s="21">
        <v>1</v>
      </c>
      <c r="C14" s="15" t="s">
        <v>39</v>
      </c>
      <c r="D14" s="15" t="s">
        <v>40</v>
      </c>
      <c r="E14" s="24">
        <v>75</v>
      </c>
      <c r="F14" s="25">
        <v>82</v>
      </c>
      <c r="G14" s="25">
        <v>84</v>
      </c>
      <c r="H14" s="25">
        <v>84</v>
      </c>
      <c r="I14" s="25">
        <v>84</v>
      </c>
      <c r="J14" s="26">
        <v>84</v>
      </c>
      <c r="K14" s="14" t="s">
        <v>41</v>
      </c>
    </row>
    <row r="15" spans="1:11" ht="173.25" x14ac:dyDescent="0.25">
      <c r="A15" s="116"/>
      <c r="B15" s="21">
        <v>2</v>
      </c>
      <c r="C15" s="15" t="s">
        <v>42</v>
      </c>
      <c r="D15" s="15" t="s">
        <v>40</v>
      </c>
      <c r="E15" s="33">
        <v>2.5899999999999999E-3</v>
      </c>
      <c r="F15" s="34">
        <v>2.3E-3</v>
      </c>
      <c r="G15" s="34">
        <v>2.3E-3</v>
      </c>
      <c r="H15" s="34">
        <v>2.3999999999999998E-3</v>
      </c>
      <c r="I15" s="34">
        <v>2.3999999999999998E-3</v>
      </c>
      <c r="J15" s="35">
        <v>2.3999999999999998E-3</v>
      </c>
      <c r="K15" s="14" t="s">
        <v>33</v>
      </c>
    </row>
    <row r="16" spans="1:11" ht="96.75" customHeight="1" x14ac:dyDescent="0.25">
      <c r="A16" s="116"/>
      <c r="B16" s="21">
        <v>3</v>
      </c>
      <c r="C16" s="28" t="s">
        <v>43</v>
      </c>
      <c r="D16" s="28" t="s">
        <v>48</v>
      </c>
      <c r="E16" s="29">
        <v>0.8</v>
      </c>
      <c r="F16" s="30">
        <v>1.27</v>
      </c>
      <c r="G16" s="30">
        <v>1.3879999999999999</v>
      </c>
      <c r="H16" s="30">
        <v>1.3879999999999999</v>
      </c>
      <c r="I16" s="30">
        <v>1.3879999999999999</v>
      </c>
      <c r="J16" s="30">
        <v>1.3879999999999999</v>
      </c>
      <c r="K16" s="12" t="s">
        <v>33</v>
      </c>
    </row>
    <row r="17" spans="1:11" ht="145.5" customHeight="1" x14ac:dyDescent="0.25">
      <c r="A17" s="116"/>
      <c r="B17" s="21">
        <v>4</v>
      </c>
      <c r="C17" s="28" t="s">
        <v>51</v>
      </c>
      <c r="D17" s="28" t="s">
        <v>40</v>
      </c>
      <c r="E17" s="32">
        <v>21.7</v>
      </c>
      <c r="F17" s="32">
        <v>22.5</v>
      </c>
      <c r="G17" s="32">
        <v>22.6</v>
      </c>
      <c r="H17" s="32">
        <v>22.8</v>
      </c>
      <c r="I17" s="32">
        <v>22.8</v>
      </c>
      <c r="J17" s="32">
        <v>29</v>
      </c>
      <c r="K17" s="12" t="s">
        <v>33</v>
      </c>
    </row>
    <row r="18" spans="1:11" ht="24" customHeight="1" x14ac:dyDescent="0.25">
      <c r="A18" s="71" t="s">
        <v>13</v>
      </c>
      <c r="B18" s="73" t="s">
        <v>14</v>
      </c>
      <c r="C18" s="74"/>
      <c r="D18" s="77" t="s">
        <v>20</v>
      </c>
      <c r="E18" s="78"/>
      <c r="F18" s="78"/>
      <c r="G18" s="78"/>
      <c r="H18" s="78"/>
      <c r="I18" s="78"/>
      <c r="J18" s="78"/>
      <c r="K18" s="79"/>
    </row>
    <row r="19" spans="1:11" ht="24.75" customHeight="1" x14ac:dyDescent="0.25">
      <c r="A19" s="71"/>
      <c r="B19" s="75"/>
      <c r="C19" s="76"/>
      <c r="D19" s="18" t="s">
        <v>28</v>
      </c>
      <c r="E19" s="22" t="s">
        <v>52</v>
      </c>
      <c r="F19" s="22" t="s">
        <v>53</v>
      </c>
      <c r="G19" s="22" t="s">
        <v>54</v>
      </c>
      <c r="H19" s="22" t="s">
        <v>55</v>
      </c>
      <c r="I19" s="50" t="s">
        <v>56</v>
      </c>
      <c r="J19" s="51"/>
      <c r="K19" s="52"/>
    </row>
    <row r="20" spans="1:11" ht="24" customHeight="1" x14ac:dyDescent="0.25">
      <c r="A20" s="71"/>
      <c r="B20" s="45" t="s">
        <v>15</v>
      </c>
      <c r="C20" s="46"/>
      <c r="D20" s="19">
        <f>D21+D22+D23+D24</f>
        <v>5711228.75</v>
      </c>
      <c r="E20" s="19">
        <f t="shared" ref="E20:I20" si="0">E21+E22+E23+E24</f>
        <v>904530</v>
      </c>
      <c r="F20" s="19">
        <f t="shared" si="0"/>
        <v>410877.79</v>
      </c>
      <c r="G20" s="19">
        <f t="shared" si="0"/>
        <v>396525.44</v>
      </c>
      <c r="H20" s="19">
        <f t="shared" si="0"/>
        <v>500000</v>
      </c>
      <c r="I20" s="53">
        <f t="shared" si="0"/>
        <v>2000000</v>
      </c>
      <c r="J20" s="54"/>
      <c r="K20" s="55"/>
    </row>
    <row r="21" spans="1:11" ht="24" customHeight="1" x14ac:dyDescent="0.25">
      <c r="A21" s="71"/>
      <c r="B21" s="45" t="s">
        <v>16</v>
      </c>
      <c r="C21" s="46"/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53">
        <v>0</v>
      </c>
      <c r="J21" s="54"/>
      <c r="K21" s="55"/>
    </row>
    <row r="22" spans="1:11" ht="24" customHeight="1" x14ac:dyDescent="0.25">
      <c r="A22" s="71"/>
      <c r="B22" s="45" t="s">
        <v>17</v>
      </c>
      <c r="C22" s="46"/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53">
        <v>0</v>
      </c>
      <c r="J22" s="54"/>
      <c r="K22" s="55"/>
    </row>
    <row r="23" spans="1:11" ht="24" customHeight="1" x14ac:dyDescent="0.25">
      <c r="A23" s="71"/>
      <c r="B23" s="45" t="s">
        <v>18</v>
      </c>
      <c r="C23" s="46"/>
      <c r="D23" s="19">
        <v>5711228.75</v>
      </c>
      <c r="E23" s="19">
        <v>904530</v>
      </c>
      <c r="F23" s="19">
        <v>410877.79</v>
      </c>
      <c r="G23" s="19">
        <v>396525.44</v>
      </c>
      <c r="H23" s="19">
        <v>500000</v>
      </c>
      <c r="I23" s="56">
        <v>2000000</v>
      </c>
      <c r="J23" s="57"/>
      <c r="K23" s="58"/>
    </row>
    <row r="24" spans="1:11" ht="24" customHeight="1" thickBot="1" x14ac:dyDescent="0.3">
      <c r="A24" s="72"/>
      <c r="B24" s="83" t="s">
        <v>19</v>
      </c>
      <c r="C24" s="84"/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80">
        <v>0</v>
      </c>
      <c r="J24" s="81"/>
      <c r="K24" s="82"/>
    </row>
    <row r="25" spans="1:11" ht="15" customHeight="1" x14ac:dyDescent="0.25">
      <c r="A25" s="100" t="s">
        <v>21</v>
      </c>
      <c r="B25" s="101" t="s">
        <v>14</v>
      </c>
      <c r="C25" s="102"/>
      <c r="D25" s="104" t="s">
        <v>20</v>
      </c>
      <c r="E25" s="105"/>
      <c r="F25" s="105"/>
      <c r="G25" s="105"/>
      <c r="H25" s="105"/>
      <c r="I25" s="105"/>
      <c r="J25" s="105"/>
      <c r="K25" s="106"/>
    </row>
    <row r="26" spans="1:11" ht="26.25" customHeight="1" x14ac:dyDescent="0.25">
      <c r="A26" s="71"/>
      <c r="B26" s="77"/>
      <c r="C26" s="103"/>
      <c r="D26" s="18" t="s">
        <v>28</v>
      </c>
      <c r="E26" s="22" t="s">
        <v>52</v>
      </c>
      <c r="F26" s="22" t="s">
        <v>53</v>
      </c>
      <c r="G26" s="22" t="s">
        <v>54</v>
      </c>
      <c r="H26" s="22" t="s">
        <v>55</v>
      </c>
      <c r="I26" s="50" t="s">
        <v>56</v>
      </c>
      <c r="J26" s="51"/>
      <c r="K26" s="52"/>
    </row>
    <row r="27" spans="1:11" ht="30.75" customHeight="1" x14ac:dyDescent="0.25">
      <c r="A27" s="71"/>
      <c r="B27" s="63" t="s">
        <v>49</v>
      </c>
      <c r="C27" s="64"/>
      <c r="D27" s="64"/>
      <c r="E27" s="64"/>
      <c r="F27" s="64"/>
      <c r="G27" s="64"/>
      <c r="H27" s="64"/>
      <c r="I27" s="64"/>
      <c r="J27" s="64"/>
      <c r="K27" s="65"/>
    </row>
    <row r="28" spans="1:11" ht="24" customHeight="1" x14ac:dyDescent="0.25">
      <c r="A28" s="71"/>
      <c r="B28" s="45" t="s">
        <v>15</v>
      </c>
      <c r="C28" s="46"/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47">
        <v>0</v>
      </c>
      <c r="J28" s="48"/>
      <c r="K28" s="49"/>
    </row>
    <row r="29" spans="1:11" ht="24" customHeight="1" x14ac:dyDescent="0.25">
      <c r="A29" s="71"/>
      <c r="B29" s="45" t="s">
        <v>16</v>
      </c>
      <c r="C29" s="46"/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47">
        <v>0</v>
      </c>
      <c r="J29" s="48"/>
      <c r="K29" s="49"/>
    </row>
    <row r="30" spans="1:11" ht="24" customHeight="1" x14ac:dyDescent="0.25">
      <c r="A30" s="71"/>
      <c r="B30" s="45" t="s">
        <v>17</v>
      </c>
      <c r="C30" s="46"/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47">
        <v>0</v>
      </c>
      <c r="J30" s="48"/>
      <c r="K30" s="49"/>
    </row>
    <row r="31" spans="1:11" ht="24" customHeight="1" x14ac:dyDescent="0.25">
      <c r="A31" s="71"/>
      <c r="B31" s="45" t="s">
        <v>18</v>
      </c>
      <c r="C31" s="46"/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47">
        <v>0</v>
      </c>
      <c r="J31" s="48"/>
      <c r="K31" s="49"/>
    </row>
    <row r="32" spans="1:11" ht="24" customHeight="1" x14ac:dyDescent="0.25">
      <c r="A32" s="71"/>
      <c r="B32" s="89" t="s">
        <v>19</v>
      </c>
      <c r="C32" s="89"/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47">
        <v>0</v>
      </c>
      <c r="J32" s="48"/>
      <c r="K32" s="49"/>
    </row>
    <row r="33" spans="1:11" ht="32.25" customHeight="1" x14ac:dyDescent="0.25">
      <c r="A33" s="71"/>
      <c r="B33" s="99" t="s">
        <v>50</v>
      </c>
      <c r="C33" s="64"/>
      <c r="D33" s="64"/>
      <c r="E33" s="64"/>
      <c r="F33" s="64"/>
      <c r="G33" s="64"/>
      <c r="H33" s="64"/>
      <c r="I33" s="64"/>
      <c r="J33" s="64"/>
      <c r="K33" s="65"/>
    </row>
    <row r="34" spans="1:11" ht="24" customHeight="1" x14ac:dyDescent="0.25">
      <c r="A34" s="71"/>
      <c r="B34" s="45" t="s">
        <v>15</v>
      </c>
      <c r="C34" s="46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47">
        <v>0</v>
      </c>
      <c r="J34" s="48"/>
      <c r="K34" s="49"/>
    </row>
    <row r="35" spans="1:11" ht="24" customHeight="1" x14ac:dyDescent="0.25">
      <c r="A35" s="71"/>
      <c r="B35" s="45" t="s">
        <v>16</v>
      </c>
      <c r="C35" s="46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47">
        <v>0</v>
      </c>
      <c r="J35" s="48"/>
      <c r="K35" s="49"/>
    </row>
    <row r="36" spans="1:11" ht="24" customHeight="1" x14ac:dyDescent="0.25">
      <c r="A36" s="71"/>
      <c r="B36" s="45" t="s">
        <v>17</v>
      </c>
      <c r="C36" s="46"/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47">
        <v>0</v>
      </c>
      <c r="J36" s="48"/>
      <c r="K36" s="49"/>
    </row>
    <row r="37" spans="1:11" ht="24" customHeight="1" x14ac:dyDescent="0.25">
      <c r="A37" s="71"/>
      <c r="B37" s="107" t="s">
        <v>18</v>
      </c>
      <c r="C37" s="107"/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47">
        <v>0</v>
      </c>
      <c r="J37" s="48"/>
      <c r="K37" s="49"/>
    </row>
    <row r="38" spans="1:11" ht="24" customHeight="1" thickBot="1" x14ac:dyDescent="0.3">
      <c r="A38" s="72"/>
      <c r="B38" s="85" t="s">
        <v>19</v>
      </c>
      <c r="C38" s="85"/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86">
        <v>0</v>
      </c>
      <c r="J38" s="87"/>
      <c r="K38" s="88"/>
    </row>
    <row r="39" spans="1:11" ht="32.25" customHeight="1" x14ac:dyDescent="0.25">
      <c r="A39" s="90" t="s">
        <v>22</v>
      </c>
      <c r="B39" s="91"/>
      <c r="C39" s="92"/>
      <c r="D39" s="98" t="s">
        <v>20</v>
      </c>
      <c r="E39" s="61"/>
      <c r="F39" s="61"/>
      <c r="G39" s="61"/>
      <c r="H39" s="61"/>
      <c r="I39" s="61"/>
      <c r="J39" s="61"/>
      <c r="K39" s="62"/>
    </row>
    <row r="40" spans="1:11" ht="26.25" customHeight="1" x14ac:dyDescent="0.25">
      <c r="A40" s="93"/>
      <c r="B40" s="94"/>
      <c r="C40" s="74"/>
      <c r="D40" s="18" t="s">
        <v>28</v>
      </c>
      <c r="E40" s="22" t="s">
        <v>52</v>
      </c>
      <c r="F40" s="22" t="s">
        <v>53</v>
      </c>
      <c r="G40" s="22" t="s">
        <v>54</v>
      </c>
      <c r="H40" s="22" t="s">
        <v>55</v>
      </c>
      <c r="I40" s="50" t="s">
        <v>56</v>
      </c>
      <c r="J40" s="51"/>
      <c r="K40" s="52"/>
    </row>
    <row r="41" spans="1:11" ht="24" customHeight="1" thickBot="1" x14ac:dyDescent="0.3">
      <c r="A41" s="95"/>
      <c r="B41" s="96"/>
      <c r="C41" s="97"/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86">
        <v>0</v>
      </c>
      <c r="J41" s="87"/>
      <c r="K41" s="88"/>
    </row>
  </sheetData>
  <mergeCells count="61">
    <mergeCell ref="A12:A17"/>
    <mergeCell ref="B6:K6"/>
    <mergeCell ref="B7:K7"/>
    <mergeCell ref="B8:K8"/>
    <mergeCell ref="B9:K9"/>
    <mergeCell ref="B10:K10"/>
    <mergeCell ref="I2:K2"/>
    <mergeCell ref="A3:K3"/>
    <mergeCell ref="B4:C4"/>
    <mergeCell ref="E4:K4"/>
    <mergeCell ref="B5:K5"/>
    <mergeCell ref="A39:C41"/>
    <mergeCell ref="D39:K39"/>
    <mergeCell ref="I40:K40"/>
    <mergeCell ref="I41:K41"/>
    <mergeCell ref="B33:K33"/>
    <mergeCell ref="B34:C34"/>
    <mergeCell ref="I34:K34"/>
    <mergeCell ref="B35:C35"/>
    <mergeCell ref="I35:K35"/>
    <mergeCell ref="B36:C36"/>
    <mergeCell ref="I36:K36"/>
    <mergeCell ref="A25:A38"/>
    <mergeCell ref="B25:C26"/>
    <mergeCell ref="D25:K25"/>
    <mergeCell ref="B37:C37"/>
    <mergeCell ref="I37:K37"/>
    <mergeCell ref="B38:C38"/>
    <mergeCell ref="I38:K38"/>
    <mergeCell ref="I29:K29"/>
    <mergeCell ref="B30:C30"/>
    <mergeCell ref="I30:K30"/>
    <mergeCell ref="B31:C31"/>
    <mergeCell ref="I31:K31"/>
    <mergeCell ref="B32:C32"/>
    <mergeCell ref="I32:K32"/>
    <mergeCell ref="A18:A24"/>
    <mergeCell ref="B18:C19"/>
    <mergeCell ref="D18:K18"/>
    <mergeCell ref="B20:C20"/>
    <mergeCell ref="B21:C21"/>
    <mergeCell ref="I24:K24"/>
    <mergeCell ref="B24:C24"/>
    <mergeCell ref="B22:C22"/>
    <mergeCell ref="B23:C23"/>
    <mergeCell ref="J1:K1"/>
    <mergeCell ref="B28:C28"/>
    <mergeCell ref="I28:K28"/>
    <mergeCell ref="B29:C29"/>
    <mergeCell ref="I19:K19"/>
    <mergeCell ref="I20:K20"/>
    <mergeCell ref="I21:K21"/>
    <mergeCell ref="I22:K22"/>
    <mergeCell ref="I23:K23"/>
    <mergeCell ref="D12:D13"/>
    <mergeCell ref="E12:K12"/>
    <mergeCell ref="I26:K26"/>
    <mergeCell ref="B27:K27"/>
    <mergeCell ref="B12:B13"/>
    <mergeCell ref="C12:C13"/>
    <mergeCell ref="B11:K11"/>
  </mergeCells>
  <pageMargins left="0.78740157480314965" right="0.78740157480314965" top="1.1811023622047245" bottom="0.39370078740157483" header="0.31496062992125984" footer="0.31496062992125984"/>
  <pageSetup paperSize="9" scale="52" firstPageNumber="3" fitToHeight="3" orientation="landscape" useFirstPageNumber="1" horizontalDpi="180" verticalDpi="18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="80" zoomScaleNormal="80" workbookViewId="0">
      <selection activeCell="P1" sqref="P1:Q1"/>
    </sheetView>
  </sheetViews>
  <sheetFormatPr defaultRowHeight="15" x14ac:dyDescent="0.25"/>
  <cols>
    <col min="1" max="1" width="14.42578125" style="27" customWidth="1"/>
    <col min="2" max="2" width="46.42578125" style="27" customWidth="1"/>
    <col min="3" max="3" width="25.140625" style="27" customWidth="1"/>
    <col min="4" max="4" width="23.28515625" style="27" customWidth="1"/>
    <col min="5" max="5" width="16.5703125" style="27" customWidth="1"/>
    <col min="6" max="7" width="16.28515625" style="27" customWidth="1"/>
    <col min="8" max="8" width="16.28515625" style="8" customWidth="1"/>
    <col min="9" max="17" width="16.28515625" style="27" customWidth="1"/>
    <col min="18" max="16384" width="9.140625" style="27"/>
  </cols>
  <sheetData>
    <row r="1" spans="1:17" ht="67.5" customHeight="1" x14ac:dyDescent="0.25">
      <c r="P1" s="135" t="s">
        <v>84</v>
      </c>
      <c r="Q1" s="136"/>
    </row>
    <row r="2" spans="1:17" s="5" customFormat="1" ht="20.25" customHeight="1" x14ac:dyDescent="0.25">
      <c r="A2" s="3"/>
      <c r="B2" s="3"/>
      <c r="C2" s="3"/>
      <c r="D2" s="3"/>
      <c r="E2" s="3"/>
      <c r="F2" s="3"/>
      <c r="G2" s="3"/>
      <c r="H2" s="4"/>
      <c r="I2" s="3"/>
      <c r="J2" s="3"/>
      <c r="K2" s="3"/>
      <c r="L2" s="3"/>
      <c r="M2" s="6"/>
      <c r="N2" s="23"/>
      <c r="O2" s="23"/>
      <c r="P2" s="138"/>
      <c r="Q2" s="138"/>
    </row>
    <row r="3" spans="1:17" s="5" customFormat="1" ht="27.75" customHeight="1" x14ac:dyDescent="0.25">
      <c r="A3" s="139" t="s">
        <v>58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s="5" customFormat="1" x14ac:dyDescent="0.25">
      <c r="H4" s="7"/>
    </row>
    <row r="5" spans="1:17" s="36" customFormat="1" ht="15" customHeight="1" x14ac:dyDescent="0.25">
      <c r="A5" s="137" t="s">
        <v>59</v>
      </c>
      <c r="B5" s="137" t="s">
        <v>60</v>
      </c>
      <c r="C5" s="137" t="s">
        <v>61</v>
      </c>
      <c r="D5" s="137" t="s">
        <v>62</v>
      </c>
      <c r="E5" s="137" t="s">
        <v>63</v>
      </c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7" s="36" customFormat="1" x14ac:dyDescent="0.25">
      <c r="A6" s="137"/>
      <c r="B6" s="137"/>
      <c r="C6" s="137"/>
      <c r="D6" s="137"/>
      <c r="E6" s="137" t="s">
        <v>23</v>
      </c>
      <c r="F6" s="137" t="s">
        <v>64</v>
      </c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1:17" s="36" customFormat="1" x14ac:dyDescent="0.25">
      <c r="A7" s="137"/>
      <c r="B7" s="137"/>
      <c r="C7" s="137"/>
      <c r="D7" s="137"/>
      <c r="E7" s="137"/>
      <c r="F7" s="37" t="s">
        <v>65</v>
      </c>
      <c r="G7" s="37" t="s">
        <v>66</v>
      </c>
      <c r="H7" s="37" t="s">
        <v>67</v>
      </c>
      <c r="I7" s="37" t="s">
        <v>68</v>
      </c>
      <c r="J7" s="37" t="s">
        <v>69</v>
      </c>
      <c r="K7" s="37" t="s">
        <v>70</v>
      </c>
      <c r="L7" s="37" t="s">
        <v>71</v>
      </c>
      <c r="M7" s="37" t="s">
        <v>72</v>
      </c>
      <c r="N7" s="37" t="s">
        <v>73</v>
      </c>
      <c r="O7" s="37" t="s">
        <v>74</v>
      </c>
      <c r="P7" s="37" t="s">
        <v>75</v>
      </c>
      <c r="Q7" s="37" t="s">
        <v>76</v>
      </c>
    </row>
    <row r="8" spans="1:17" s="36" customFormat="1" x14ac:dyDescent="0.25">
      <c r="A8" s="42">
        <v>1</v>
      </c>
      <c r="B8" s="42">
        <v>2</v>
      </c>
      <c r="C8" s="42">
        <v>3</v>
      </c>
      <c r="D8" s="42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43">
        <v>17</v>
      </c>
    </row>
    <row r="9" spans="1:17" s="40" customFormat="1" x14ac:dyDescent="0.25">
      <c r="A9" s="120">
        <v>1</v>
      </c>
      <c r="B9" s="140" t="s">
        <v>45</v>
      </c>
      <c r="C9" s="143" t="s">
        <v>44</v>
      </c>
      <c r="D9" s="38" t="s">
        <v>23</v>
      </c>
      <c r="E9" s="39">
        <f>F9+G9+H9+I9+J9+K9+L9+Q9+M9+N9+O9+P9</f>
        <v>5711228.75</v>
      </c>
      <c r="F9" s="39">
        <f>F10+F11+F12+F13</f>
        <v>377400</v>
      </c>
      <c r="G9" s="39">
        <f t="shared" ref="G9:Q9" si="0">G10+G11+G12+G13</f>
        <v>205500</v>
      </c>
      <c r="H9" s="39">
        <f t="shared" si="0"/>
        <v>450975.52</v>
      </c>
      <c r="I9" s="39">
        <f t="shared" si="0"/>
        <v>465420</v>
      </c>
      <c r="J9" s="39">
        <f t="shared" si="0"/>
        <v>904530</v>
      </c>
      <c r="K9" s="39">
        <f t="shared" si="0"/>
        <v>410877.79</v>
      </c>
      <c r="L9" s="39">
        <f t="shared" si="0"/>
        <v>396525.44</v>
      </c>
      <c r="M9" s="39">
        <f t="shared" si="0"/>
        <v>500000</v>
      </c>
      <c r="N9" s="39">
        <f t="shared" si="0"/>
        <v>500000</v>
      </c>
      <c r="O9" s="39">
        <f t="shared" si="0"/>
        <v>500000</v>
      </c>
      <c r="P9" s="39">
        <f t="shared" si="0"/>
        <v>500000</v>
      </c>
      <c r="Q9" s="39">
        <f t="shared" si="0"/>
        <v>500000</v>
      </c>
    </row>
    <row r="10" spans="1:17" s="40" customFormat="1" x14ac:dyDescent="0.25">
      <c r="A10" s="121"/>
      <c r="B10" s="141"/>
      <c r="C10" s="144"/>
      <c r="D10" s="38" t="s">
        <v>16</v>
      </c>
      <c r="E10" s="39">
        <f t="shared" ref="E10:E60" si="1">F10+G10+H10+I10+J10+K10+L10+Q10+M10+N10+O10+P10</f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</row>
    <row r="11" spans="1:17" s="40" customFormat="1" x14ac:dyDescent="0.25">
      <c r="A11" s="121"/>
      <c r="B11" s="141"/>
      <c r="C11" s="144"/>
      <c r="D11" s="38" t="s">
        <v>17</v>
      </c>
      <c r="E11" s="39">
        <f t="shared" si="1"/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</row>
    <row r="12" spans="1:17" s="40" customFormat="1" x14ac:dyDescent="0.25">
      <c r="A12" s="121"/>
      <c r="B12" s="141"/>
      <c r="C12" s="144"/>
      <c r="D12" s="38" t="s">
        <v>18</v>
      </c>
      <c r="E12" s="39">
        <f>F12+G12+H12+I12+J12+K12+L12+Q12+M12+N12+O12+P12</f>
        <v>5711228.75</v>
      </c>
      <c r="F12" s="39">
        <v>377400</v>
      </c>
      <c r="G12" s="39">
        <v>205500</v>
      </c>
      <c r="H12" s="39">
        <v>450975.52</v>
      </c>
      <c r="I12" s="39">
        <v>465420</v>
      </c>
      <c r="J12" s="39">
        <v>904530</v>
      </c>
      <c r="K12" s="39">
        <v>410877.79</v>
      </c>
      <c r="L12" s="39">
        <v>396525.44</v>
      </c>
      <c r="M12" s="39">
        <v>500000</v>
      </c>
      <c r="N12" s="39">
        <v>500000</v>
      </c>
      <c r="O12" s="39">
        <v>500000</v>
      </c>
      <c r="P12" s="39">
        <v>500000</v>
      </c>
      <c r="Q12" s="39">
        <v>500000</v>
      </c>
    </row>
    <row r="13" spans="1:17" s="40" customFormat="1" ht="22.5" x14ac:dyDescent="0.25">
      <c r="A13" s="122"/>
      <c r="B13" s="142"/>
      <c r="C13" s="145"/>
      <c r="D13" s="38" t="s">
        <v>19</v>
      </c>
      <c r="E13" s="39">
        <f t="shared" si="1"/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</row>
    <row r="14" spans="1:17" s="40" customFormat="1" x14ac:dyDescent="0.25">
      <c r="A14" s="120"/>
      <c r="B14" s="140" t="s">
        <v>77</v>
      </c>
      <c r="C14" s="120"/>
      <c r="D14" s="38" t="s">
        <v>23</v>
      </c>
      <c r="E14" s="39">
        <f t="shared" si="1"/>
        <v>5711228.75</v>
      </c>
      <c r="F14" s="39">
        <f>F15+F16+F17+F18</f>
        <v>377400</v>
      </c>
      <c r="G14" s="39">
        <f t="shared" ref="G14:Q14" si="2">G15+G16+G17+G18</f>
        <v>205500</v>
      </c>
      <c r="H14" s="39">
        <f t="shared" si="2"/>
        <v>450975.52</v>
      </c>
      <c r="I14" s="39">
        <f t="shared" si="2"/>
        <v>465420</v>
      </c>
      <c r="J14" s="39">
        <f t="shared" si="2"/>
        <v>904530</v>
      </c>
      <c r="K14" s="39">
        <f t="shared" si="2"/>
        <v>410877.79</v>
      </c>
      <c r="L14" s="39">
        <f t="shared" si="2"/>
        <v>396525.44</v>
      </c>
      <c r="M14" s="39">
        <f t="shared" si="2"/>
        <v>500000</v>
      </c>
      <c r="N14" s="39">
        <f t="shared" si="2"/>
        <v>500000</v>
      </c>
      <c r="O14" s="39">
        <f t="shared" si="2"/>
        <v>500000</v>
      </c>
      <c r="P14" s="39">
        <f t="shared" si="2"/>
        <v>500000</v>
      </c>
      <c r="Q14" s="39">
        <f t="shared" si="2"/>
        <v>500000</v>
      </c>
    </row>
    <row r="15" spans="1:17" s="40" customFormat="1" x14ac:dyDescent="0.25">
      <c r="A15" s="121"/>
      <c r="B15" s="141"/>
      <c r="C15" s="121"/>
      <c r="D15" s="38" t="s">
        <v>16</v>
      </c>
      <c r="E15" s="39">
        <f t="shared" si="1"/>
        <v>0</v>
      </c>
      <c r="F15" s="39">
        <f t="shared" ref="F15:Q18" si="3">F10</f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</row>
    <row r="16" spans="1:17" s="40" customFormat="1" x14ac:dyDescent="0.25">
      <c r="A16" s="121"/>
      <c r="B16" s="141"/>
      <c r="C16" s="121"/>
      <c r="D16" s="38" t="s">
        <v>17</v>
      </c>
      <c r="E16" s="39">
        <f t="shared" si="1"/>
        <v>0</v>
      </c>
      <c r="F16" s="39">
        <f t="shared" si="3"/>
        <v>0</v>
      </c>
      <c r="G16" s="39">
        <f t="shared" si="3"/>
        <v>0</v>
      </c>
      <c r="H16" s="39">
        <f t="shared" si="3"/>
        <v>0</v>
      </c>
      <c r="I16" s="39">
        <f t="shared" si="3"/>
        <v>0</v>
      </c>
      <c r="J16" s="39">
        <f t="shared" si="3"/>
        <v>0</v>
      </c>
      <c r="K16" s="39">
        <f t="shared" si="3"/>
        <v>0</v>
      </c>
      <c r="L16" s="39">
        <f t="shared" si="3"/>
        <v>0</v>
      </c>
      <c r="M16" s="39">
        <f t="shared" si="3"/>
        <v>0</v>
      </c>
      <c r="N16" s="39">
        <f t="shared" si="3"/>
        <v>0</v>
      </c>
      <c r="O16" s="39">
        <f t="shared" si="3"/>
        <v>0</v>
      </c>
      <c r="P16" s="39">
        <f t="shared" si="3"/>
        <v>0</v>
      </c>
      <c r="Q16" s="39">
        <f t="shared" si="3"/>
        <v>0</v>
      </c>
    </row>
    <row r="17" spans="1:17" s="40" customFormat="1" x14ac:dyDescent="0.25">
      <c r="A17" s="121"/>
      <c r="B17" s="141"/>
      <c r="C17" s="121"/>
      <c r="D17" s="38" t="s">
        <v>18</v>
      </c>
      <c r="E17" s="39">
        <f t="shared" si="1"/>
        <v>5711228.75</v>
      </c>
      <c r="F17" s="39">
        <f t="shared" si="3"/>
        <v>377400</v>
      </c>
      <c r="G17" s="39">
        <f t="shared" si="3"/>
        <v>205500</v>
      </c>
      <c r="H17" s="39">
        <f t="shared" si="3"/>
        <v>450975.52</v>
      </c>
      <c r="I17" s="39">
        <f t="shared" si="3"/>
        <v>465420</v>
      </c>
      <c r="J17" s="39">
        <f t="shared" si="3"/>
        <v>904530</v>
      </c>
      <c r="K17" s="39">
        <f t="shared" si="3"/>
        <v>410877.79</v>
      </c>
      <c r="L17" s="39">
        <f t="shared" si="3"/>
        <v>396525.44</v>
      </c>
      <c r="M17" s="39">
        <f t="shared" si="3"/>
        <v>500000</v>
      </c>
      <c r="N17" s="39">
        <f t="shared" si="3"/>
        <v>500000</v>
      </c>
      <c r="O17" s="39">
        <f t="shared" si="3"/>
        <v>500000</v>
      </c>
      <c r="P17" s="39">
        <f t="shared" si="3"/>
        <v>500000</v>
      </c>
      <c r="Q17" s="39">
        <f t="shared" si="3"/>
        <v>500000</v>
      </c>
    </row>
    <row r="18" spans="1:17" s="40" customFormat="1" ht="22.5" x14ac:dyDescent="0.25">
      <c r="A18" s="122"/>
      <c r="B18" s="142"/>
      <c r="C18" s="122"/>
      <c r="D18" s="38" t="s">
        <v>19</v>
      </c>
      <c r="E18" s="39">
        <f t="shared" si="1"/>
        <v>0</v>
      </c>
      <c r="F18" s="39">
        <f t="shared" si="3"/>
        <v>0</v>
      </c>
      <c r="G18" s="39">
        <f t="shared" si="3"/>
        <v>0</v>
      </c>
      <c r="H18" s="39">
        <f t="shared" si="3"/>
        <v>0</v>
      </c>
      <c r="I18" s="39">
        <f t="shared" si="3"/>
        <v>0</v>
      </c>
      <c r="J18" s="39">
        <f t="shared" si="3"/>
        <v>0</v>
      </c>
      <c r="K18" s="39">
        <f t="shared" si="3"/>
        <v>0</v>
      </c>
      <c r="L18" s="39">
        <f t="shared" si="3"/>
        <v>0</v>
      </c>
      <c r="M18" s="39">
        <f t="shared" si="3"/>
        <v>0</v>
      </c>
      <c r="N18" s="39">
        <f t="shared" si="3"/>
        <v>0</v>
      </c>
      <c r="O18" s="39">
        <f t="shared" si="3"/>
        <v>0</v>
      </c>
      <c r="P18" s="39">
        <f t="shared" si="3"/>
        <v>0</v>
      </c>
      <c r="Q18" s="39">
        <f t="shared" si="3"/>
        <v>0</v>
      </c>
    </row>
    <row r="19" spans="1:17" s="40" customFormat="1" x14ac:dyDescent="0.25">
      <c r="A19" s="120"/>
      <c r="B19" s="140" t="s">
        <v>24</v>
      </c>
      <c r="C19" s="120"/>
      <c r="D19" s="38" t="s">
        <v>23</v>
      </c>
      <c r="E19" s="39">
        <f t="shared" si="1"/>
        <v>5711228.75</v>
      </c>
      <c r="F19" s="39">
        <f>F20+F21+F22+F23</f>
        <v>377400</v>
      </c>
      <c r="G19" s="39">
        <f t="shared" ref="G19:Q19" si="4">G20+G21+G22+G23</f>
        <v>205500</v>
      </c>
      <c r="H19" s="39">
        <f t="shared" si="4"/>
        <v>450975.52</v>
      </c>
      <c r="I19" s="39">
        <f t="shared" si="4"/>
        <v>465420</v>
      </c>
      <c r="J19" s="39">
        <f t="shared" si="4"/>
        <v>904530</v>
      </c>
      <c r="K19" s="39">
        <f t="shared" si="4"/>
        <v>410877.79</v>
      </c>
      <c r="L19" s="39">
        <f t="shared" si="4"/>
        <v>396525.44</v>
      </c>
      <c r="M19" s="39">
        <f t="shared" si="4"/>
        <v>500000</v>
      </c>
      <c r="N19" s="39">
        <f t="shared" si="4"/>
        <v>500000</v>
      </c>
      <c r="O19" s="39">
        <f t="shared" si="4"/>
        <v>500000</v>
      </c>
      <c r="P19" s="39">
        <f t="shared" si="4"/>
        <v>500000</v>
      </c>
      <c r="Q19" s="39">
        <f t="shared" si="4"/>
        <v>500000</v>
      </c>
    </row>
    <row r="20" spans="1:17" s="40" customFormat="1" x14ac:dyDescent="0.25">
      <c r="A20" s="121"/>
      <c r="B20" s="141"/>
      <c r="C20" s="121"/>
      <c r="D20" s="38" t="s">
        <v>16</v>
      </c>
      <c r="E20" s="39">
        <f t="shared" si="1"/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</row>
    <row r="21" spans="1:17" s="40" customFormat="1" x14ac:dyDescent="0.25">
      <c r="A21" s="121"/>
      <c r="B21" s="141"/>
      <c r="C21" s="121"/>
      <c r="D21" s="38" t="s">
        <v>17</v>
      </c>
      <c r="E21" s="39">
        <f t="shared" si="1"/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</row>
    <row r="22" spans="1:17" s="40" customFormat="1" x14ac:dyDescent="0.25">
      <c r="A22" s="121"/>
      <c r="B22" s="141"/>
      <c r="C22" s="121"/>
      <c r="D22" s="38" t="s">
        <v>18</v>
      </c>
      <c r="E22" s="39">
        <f t="shared" si="1"/>
        <v>5711228.75</v>
      </c>
      <c r="F22" s="39">
        <f>F17</f>
        <v>377400</v>
      </c>
      <c r="G22" s="39">
        <f t="shared" ref="G22:Q22" si="5">G17</f>
        <v>205500</v>
      </c>
      <c r="H22" s="39">
        <f t="shared" si="5"/>
        <v>450975.52</v>
      </c>
      <c r="I22" s="39">
        <f t="shared" si="5"/>
        <v>465420</v>
      </c>
      <c r="J22" s="39">
        <f t="shared" si="5"/>
        <v>904530</v>
      </c>
      <c r="K22" s="39">
        <f t="shared" si="5"/>
        <v>410877.79</v>
      </c>
      <c r="L22" s="39">
        <f t="shared" si="5"/>
        <v>396525.44</v>
      </c>
      <c r="M22" s="39">
        <f t="shared" si="5"/>
        <v>500000</v>
      </c>
      <c r="N22" s="39">
        <f t="shared" si="5"/>
        <v>500000</v>
      </c>
      <c r="O22" s="39">
        <f t="shared" si="5"/>
        <v>500000</v>
      </c>
      <c r="P22" s="39">
        <f t="shared" si="5"/>
        <v>500000</v>
      </c>
      <c r="Q22" s="39">
        <f t="shared" si="5"/>
        <v>500000</v>
      </c>
    </row>
    <row r="23" spans="1:17" s="40" customFormat="1" ht="22.5" x14ac:dyDescent="0.25">
      <c r="A23" s="122"/>
      <c r="B23" s="142"/>
      <c r="C23" s="122"/>
      <c r="D23" s="38" t="s">
        <v>19</v>
      </c>
      <c r="E23" s="39">
        <f t="shared" si="1"/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</row>
    <row r="24" spans="1:17" s="40" customFormat="1" ht="15" customHeight="1" x14ac:dyDescent="0.25">
      <c r="A24" s="120"/>
      <c r="B24" s="140" t="s">
        <v>25</v>
      </c>
      <c r="C24" s="120"/>
      <c r="D24" s="38" t="s">
        <v>23</v>
      </c>
      <c r="E24" s="39">
        <f t="shared" si="1"/>
        <v>0</v>
      </c>
      <c r="F24" s="39">
        <f>F25+F26+F27+F28</f>
        <v>0</v>
      </c>
      <c r="G24" s="39">
        <f t="shared" ref="G24:Q24" si="6">G25+G26+G27+G28</f>
        <v>0</v>
      </c>
      <c r="H24" s="39">
        <f t="shared" si="6"/>
        <v>0</v>
      </c>
      <c r="I24" s="39">
        <f t="shared" si="6"/>
        <v>0</v>
      </c>
      <c r="J24" s="39">
        <f t="shared" si="6"/>
        <v>0</v>
      </c>
      <c r="K24" s="39">
        <f t="shared" si="6"/>
        <v>0</v>
      </c>
      <c r="L24" s="39">
        <f t="shared" si="6"/>
        <v>0</v>
      </c>
      <c r="M24" s="39">
        <f t="shared" si="6"/>
        <v>0</v>
      </c>
      <c r="N24" s="39">
        <f t="shared" si="6"/>
        <v>0</v>
      </c>
      <c r="O24" s="39">
        <f t="shared" si="6"/>
        <v>0</v>
      </c>
      <c r="P24" s="39">
        <f t="shared" si="6"/>
        <v>0</v>
      </c>
      <c r="Q24" s="39">
        <f t="shared" si="6"/>
        <v>0</v>
      </c>
    </row>
    <row r="25" spans="1:17" s="40" customFormat="1" ht="15" customHeight="1" x14ac:dyDescent="0.25">
      <c r="A25" s="121"/>
      <c r="B25" s="141"/>
      <c r="C25" s="121"/>
      <c r="D25" s="38" t="s">
        <v>16</v>
      </c>
      <c r="E25" s="39">
        <f t="shared" si="1"/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</row>
    <row r="26" spans="1:17" s="40" customFormat="1" x14ac:dyDescent="0.25">
      <c r="A26" s="121"/>
      <c r="B26" s="141"/>
      <c r="C26" s="121"/>
      <c r="D26" s="38" t="s">
        <v>17</v>
      </c>
      <c r="E26" s="39">
        <f t="shared" si="1"/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</row>
    <row r="27" spans="1:17" s="40" customFormat="1" ht="15" customHeight="1" x14ac:dyDescent="0.25">
      <c r="A27" s="121"/>
      <c r="B27" s="141"/>
      <c r="C27" s="121"/>
      <c r="D27" s="38" t="s">
        <v>18</v>
      </c>
      <c r="E27" s="39">
        <f t="shared" si="1"/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</row>
    <row r="28" spans="1:17" s="40" customFormat="1" ht="22.5" x14ac:dyDescent="0.25">
      <c r="A28" s="122"/>
      <c r="B28" s="142"/>
      <c r="C28" s="122"/>
      <c r="D28" s="38" t="s">
        <v>19</v>
      </c>
      <c r="E28" s="39">
        <f t="shared" si="1"/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</row>
    <row r="29" spans="1:17" s="40" customFormat="1" ht="15" customHeight="1" x14ac:dyDescent="0.25">
      <c r="A29" s="37"/>
      <c r="B29" s="41" t="s">
        <v>27</v>
      </c>
      <c r="C29" s="37"/>
      <c r="D29" s="37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s="40" customFormat="1" x14ac:dyDescent="0.25">
      <c r="A30" s="120"/>
      <c r="B30" s="123" t="s">
        <v>78</v>
      </c>
      <c r="C30" s="124"/>
      <c r="D30" s="38" t="s">
        <v>23</v>
      </c>
      <c r="E30" s="39">
        <f t="shared" si="1"/>
        <v>0</v>
      </c>
      <c r="F30" s="39">
        <f>F31+F32+F33+F34</f>
        <v>0</v>
      </c>
      <c r="G30" s="39">
        <f t="shared" ref="G30:Q30" si="7">G31+G32+G33+G34</f>
        <v>0</v>
      </c>
      <c r="H30" s="39">
        <f t="shared" si="7"/>
        <v>0</v>
      </c>
      <c r="I30" s="39">
        <f t="shared" si="7"/>
        <v>0</v>
      </c>
      <c r="J30" s="39">
        <f t="shared" si="7"/>
        <v>0</v>
      </c>
      <c r="K30" s="39">
        <f t="shared" si="7"/>
        <v>0</v>
      </c>
      <c r="L30" s="39">
        <f t="shared" si="7"/>
        <v>0</v>
      </c>
      <c r="M30" s="39">
        <f t="shared" si="7"/>
        <v>0</v>
      </c>
      <c r="N30" s="39">
        <f t="shared" si="7"/>
        <v>0</v>
      </c>
      <c r="O30" s="39">
        <f t="shared" si="7"/>
        <v>0</v>
      </c>
      <c r="P30" s="39">
        <f t="shared" si="7"/>
        <v>0</v>
      </c>
      <c r="Q30" s="39">
        <f t="shared" si="7"/>
        <v>0</v>
      </c>
    </row>
    <row r="31" spans="1:17" s="40" customFormat="1" x14ac:dyDescent="0.25">
      <c r="A31" s="121"/>
      <c r="B31" s="125"/>
      <c r="C31" s="126"/>
      <c r="D31" s="38" t="s">
        <v>16</v>
      </c>
      <c r="E31" s="39">
        <f t="shared" si="1"/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</row>
    <row r="32" spans="1:17" s="40" customFormat="1" ht="27.75" customHeight="1" x14ac:dyDescent="0.25">
      <c r="A32" s="121"/>
      <c r="B32" s="125"/>
      <c r="C32" s="126"/>
      <c r="D32" s="38" t="s">
        <v>17</v>
      </c>
      <c r="E32" s="39">
        <f t="shared" si="1"/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</row>
    <row r="33" spans="1:17" s="40" customFormat="1" x14ac:dyDescent="0.25">
      <c r="A33" s="121"/>
      <c r="B33" s="125"/>
      <c r="C33" s="126"/>
      <c r="D33" s="38" t="s">
        <v>18</v>
      </c>
      <c r="E33" s="39">
        <f t="shared" si="1"/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</row>
    <row r="34" spans="1:17" s="40" customFormat="1" ht="27.75" customHeight="1" x14ac:dyDescent="0.25">
      <c r="A34" s="122"/>
      <c r="B34" s="127"/>
      <c r="C34" s="128"/>
      <c r="D34" s="38" t="s">
        <v>19</v>
      </c>
      <c r="E34" s="39">
        <f t="shared" si="1"/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</row>
    <row r="35" spans="1:17" s="40" customFormat="1" ht="15" customHeight="1" x14ac:dyDescent="0.25">
      <c r="A35" s="120"/>
      <c r="B35" s="123" t="s">
        <v>79</v>
      </c>
      <c r="C35" s="124"/>
      <c r="D35" s="38" t="s">
        <v>23</v>
      </c>
      <c r="E35" s="39">
        <f t="shared" si="1"/>
        <v>0</v>
      </c>
      <c r="F35" s="39">
        <f>F36+F37+F38+F39</f>
        <v>0</v>
      </c>
      <c r="G35" s="39">
        <f t="shared" ref="G35:Q35" si="8">G36+G37+G38+G39</f>
        <v>0</v>
      </c>
      <c r="H35" s="39">
        <f t="shared" si="8"/>
        <v>0</v>
      </c>
      <c r="I35" s="39">
        <f t="shared" si="8"/>
        <v>0</v>
      </c>
      <c r="J35" s="39">
        <f t="shared" si="8"/>
        <v>0</v>
      </c>
      <c r="K35" s="39">
        <f t="shared" si="8"/>
        <v>0</v>
      </c>
      <c r="L35" s="39">
        <f t="shared" si="8"/>
        <v>0</v>
      </c>
      <c r="M35" s="39">
        <f t="shared" si="8"/>
        <v>0</v>
      </c>
      <c r="N35" s="39">
        <f t="shared" si="8"/>
        <v>0</v>
      </c>
      <c r="O35" s="39">
        <f t="shared" si="8"/>
        <v>0</v>
      </c>
      <c r="P35" s="39">
        <f t="shared" si="8"/>
        <v>0</v>
      </c>
      <c r="Q35" s="39">
        <f t="shared" si="8"/>
        <v>0</v>
      </c>
    </row>
    <row r="36" spans="1:17" s="40" customFormat="1" ht="15" customHeight="1" x14ac:dyDescent="0.25">
      <c r="A36" s="121"/>
      <c r="B36" s="125"/>
      <c r="C36" s="126"/>
      <c r="D36" s="38" t="s">
        <v>16</v>
      </c>
      <c r="E36" s="39">
        <f t="shared" si="1"/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</row>
    <row r="37" spans="1:17" s="40" customFormat="1" x14ac:dyDescent="0.25">
      <c r="A37" s="121"/>
      <c r="B37" s="125"/>
      <c r="C37" s="126"/>
      <c r="D37" s="38" t="s">
        <v>17</v>
      </c>
      <c r="E37" s="39">
        <f t="shared" si="1"/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</row>
    <row r="38" spans="1:17" s="40" customFormat="1" ht="15" customHeight="1" x14ac:dyDescent="0.25">
      <c r="A38" s="121"/>
      <c r="B38" s="125"/>
      <c r="C38" s="126"/>
      <c r="D38" s="38" t="s">
        <v>18</v>
      </c>
      <c r="E38" s="39">
        <f t="shared" si="1"/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</row>
    <row r="39" spans="1:17" s="40" customFormat="1" ht="22.5" x14ac:dyDescent="0.25">
      <c r="A39" s="121"/>
      <c r="B39" s="127"/>
      <c r="C39" s="128"/>
      <c r="D39" s="38" t="s">
        <v>19</v>
      </c>
      <c r="E39" s="39">
        <f t="shared" si="1"/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</row>
    <row r="40" spans="1:17" s="40" customFormat="1" x14ac:dyDescent="0.25">
      <c r="A40" s="120"/>
      <c r="B40" s="123" t="s">
        <v>80</v>
      </c>
      <c r="C40" s="124"/>
      <c r="D40" s="38" t="s">
        <v>23</v>
      </c>
      <c r="E40" s="39">
        <f t="shared" si="1"/>
        <v>0</v>
      </c>
      <c r="F40" s="39">
        <f>F41+F42+F43+F44</f>
        <v>0</v>
      </c>
      <c r="G40" s="39">
        <f t="shared" ref="G40:Q40" si="9">G41+G42+G43+G44</f>
        <v>0</v>
      </c>
      <c r="H40" s="39">
        <f t="shared" si="9"/>
        <v>0</v>
      </c>
      <c r="I40" s="39">
        <f t="shared" si="9"/>
        <v>0</v>
      </c>
      <c r="J40" s="39">
        <f t="shared" si="9"/>
        <v>0</v>
      </c>
      <c r="K40" s="39">
        <f t="shared" si="9"/>
        <v>0</v>
      </c>
      <c r="L40" s="39">
        <f t="shared" si="9"/>
        <v>0</v>
      </c>
      <c r="M40" s="39">
        <f t="shared" si="9"/>
        <v>0</v>
      </c>
      <c r="N40" s="39">
        <f t="shared" si="9"/>
        <v>0</v>
      </c>
      <c r="O40" s="39">
        <f t="shared" si="9"/>
        <v>0</v>
      </c>
      <c r="P40" s="39">
        <f t="shared" si="9"/>
        <v>0</v>
      </c>
      <c r="Q40" s="39">
        <f t="shared" si="9"/>
        <v>0</v>
      </c>
    </row>
    <row r="41" spans="1:17" s="40" customFormat="1" x14ac:dyDescent="0.25">
      <c r="A41" s="121"/>
      <c r="B41" s="125"/>
      <c r="C41" s="126"/>
      <c r="D41" s="38" t="s">
        <v>16</v>
      </c>
      <c r="E41" s="39">
        <f t="shared" si="1"/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</row>
    <row r="42" spans="1:17" s="40" customFormat="1" ht="29.25" customHeight="1" x14ac:dyDescent="0.25">
      <c r="A42" s="121"/>
      <c r="B42" s="125"/>
      <c r="C42" s="126"/>
      <c r="D42" s="38" t="s">
        <v>17</v>
      </c>
      <c r="E42" s="39">
        <f t="shared" si="1"/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</row>
    <row r="43" spans="1:17" s="40" customFormat="1" x14ac:dyDescent="0.25">
      <c r="A43" s="121"/>
      <c r="B43" s="125"/>
      <c r="C43" s="126"/>
      <c r="D43" s="38" t="s">
        <v>18</v>
      </c>
      <c r="E43" s="39">
        <f t="shared" si="1"/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</row>
    <row r="44" spans="1:17" s="40" customFormat="1" ht="29.25" customHeight="1" x14ac:dyDescent="0.25">
      <c r="A44" s="122"/>
      <c r="B44" s="127"/>
      <c r="C44" s="128"/>
      <c r="D44" s="38" t="s">
        <v>19</v>
      </c>
      <c r="E44" s="39">
        <f t="shared" si="1"/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</row>
    <row r="45" spans="1:17" s="40" customFormat="1" ht="15" customHeight="1" x14ac:dyDescent="0.25">
      <c r="A45" s="120"/>
      <c r="B45" s="123" t="s">
        <v>26</v>
      </c>
      <c r="C45" s="124"/>
      <c r="D45" s="38" t="s">
        <v>23</v>
      </c>
      <c r="E45" s="39">
        <f t="shared" si="1"/>
        <v>5711228.75</v>
      </c>
      <c r="F45" s="39">
        <f>F46+F47+F48+F49</f>
        <v>377400</v>
      </c>
      <c r="G45" s="39">
        <f t="shared" ref="G45:Q45" si="10">G46+G47+G48+G49</f>
        <v>205500</v>
      </c>
      <c r="H45" s="39">
        <f t="shared" si="10"/>
        <v>450975.52</v>
      </c>
      <c r="I45" s="39">
        <f t="shared" si="10"/>
        <v>465420</v>
      </c>
      <c r="J45" s="39">
        <f>J46+J47+J48+J49</f>
        <v>904530</v>
      </c>
      <c r="K45" s="39">
        <f t="shared" si="10"/>
        <v>410877.79</v>
      </c>
      <c r="L45" s="39">
        <f t="shared" si="10"/>
        <v>396525.44</v>
      </c>
      <c r="M45" s="39">
        <f t="shared" si="10"/>
        <v>500000</v>
      </c>
      <c r="N45" s="39">
        <f t="shared" si="10"/>
        <v>500000</v>
      </c>
      <c r="O45" s="39">
        <f t="shared" si="10"/>
        <v>500000</v>
      </c>
      <c r="P45" s="39">
        <f t="shared" si="10"/>
        <v>500000</v>
      </c>
      <c r="Q45" s="39">
        <f t="shared" si="10"/>
        <v>500000</v>
      </c>
    </row>
    <row r="46" spans="1:17" s="40" customFormat="1" ht="15" customHeight="1" x14ac:dyDescent="0.25">
      <c r="A46" s="121"/>
      <c r="B46" s="125"/>
      <c r="C46" s="126"/>
      <c r="D46" s="38" t="s">
        <v>16</v>
      </c>
      <c r="E46" s="39">
        <f t="shared" si="1"/>
        <v>0</v>
      </c>
      <c r="F46" s="39">
        <f>F20</f>
        <v>0</v>
      </c>
      <c r="G46" s="39">
        <f t="shared" ref="G46:Q49" si="11">G20</f>
        <v>0</v>
      </c>
      <c r="H46" s="39">
        <f t="shared" si="11"/>
        <v>0</v>
      </c>
      <c r="I46" s="39">
        <f t="shared" si="11"/>
        <v>0</v>
      </c>
      <c r="J46" s="39">
        <f t="shared" si="11"/>
        <v>0</v>
      </c>
      <c r="K46" s="39">
        <f t="shared" si="11"/>
        <v>0</v>
      </c>
      <c r="L46" s="39">
        <f t="shared" si="11"/>
        <v>0</v>
      </c>
      <c r="M46" s="39">
        <f t="shared" si="11"/>
        <v>0</v>
      </c>
      <c r="N46" s="39">
        <f t="shared" si="11"/>
        <v>0</v>
      </c>
      <c r="O46" s="39">
        <f t="shared" si="11"/>
        <v>0</v>
      </c>
      <c r="P46" s="39">
        <f t="shared" si="11"/>
        <v>0</v>
      </c>
      <c r="Q46" s="39">
        <f t="shared" si="11"/>
        <v>0</v>
      </c>
    </row>
    <row r="47" spans="1:17" s="40" customFormat="1" x14ac:dyDescent="0.25">
      <c r="A47" s="121"/>
      <c r="B47" s="125"/>
      <c r="C47" s="126"/>
      <c r="D47" s="38" t="s">
        <v>17</v>
      </c>
      <c r="E47" s="39">
        <f t="shared" si="1"/>
        <v>0</v>
      </c>
      <c r="F47" s="39">
        <f t="shared" ref="F47:L49" si="12">F21</f>
        <v>0</v>
      </c>
      <c r="G47" s="39">
        <f t="shared" si="12"/>
        <v>0</v>
      </c>
      <c r="H47" s="39">
        <f t="shared" si="12"/>
        <v>0</v>
      </c>
      <c r="I47" s="39">
        <f t="shared" si="12"/>
        <v>0</v>
      </c>
      <c r="J47" s="39">
        <f t="shared" si="12"/>
        <v>0</v>
      </c>
      <c r="K47" s="39">
        <f t="shared" si="12"/>
        <v>0</v>
      </c>
      <c r="L47" s="39">
        <f t="shared" si="12"/>
        <v>0</v>
      </c>
      <c r="M47" s="39">
        <f t="shared" si="11"/>
        <v>0</v>
      </c>
      <c r="N47" s="39">
        <f t="shared" si="11"/>
        <v>0</v>
      </c>
      <c r="O47" s="39">
        <f t="shared" si="11"/>
        <v>0</v>
      </c>
      <c r="P47" s="39">
        <f t="shared" si="11"/>
        <v>0</v>
      </c>
      <c r="Q47" s="39">
        <f t="shared" si="11"/>
        <v>0</v>
      </c>
    </row>
    <row r="48" spans="1:17" s="40" customFormat="1" ht="15" customHeight="1" x14ac:dyDescent="0.25">
      <c r="A48" s="121"/>
      <c r="B48" s="125"/>
      <c r="C48" s="126"/>
      <c r="D48" s="38" t="s">
        <v>18</v>
      </c>
      <c r="E48" s="39">
        <f t="shared" si="1"/>
        <v>5711228.75</v>
      </c>
      <c r="F48" s="39">
        <f t="shared" si="12"/>
        <v>377400</v>
      </c>
      <c r="G48" s="39">
        <f t="shared" si="12"/>
        <v>205500</v>
      </c>
      <c r="H48" s="39">
        <f t="shared" si="12"/>
        <v>450975.52</v>
      </c>
      <c r="I48" s="39">
        <f t="shared" si="12"/>
        <v>465420</v>
      </c>
      <c r="J48" s="39">
        <f t="shared" si="12"/>
        <v>904530</v>
      </c>
      <c r="K48" s="39">
        <f t="shared" si="12"/>
        <v>410877.79</v>
      </c>
      <c r="L48" s="39">
        <f t="shared" si="12"/>
        <v>396525.44</v>
      </c>
      <c r="M48" s="39">
        <f t="shared" si="11"/>
        <v>500000</v>
      </c>
      <c r="N48" s="39">
        <f t="shared" si="11"/>
        <v>500000</v>
      </c>
      <c r="O48" s="39">
        <f t="shared" si="11"/>
        <v>500000</v>
      </c>
      <c r="P48" s="39">
        <f t="shared" si="11"/>
        <v>500000</v>
      </c>
      <c r="Q48" s="39">
        <f t="shared" si="11"/>
        <v>500000</v>
      </c>
    </row>
    <row r="49" spans="1:17" s="40" customFormat="1" ht="22.5" x14ac:dyDescent="0.25">
      <c r="A49" s="122"/>
      <c r="B49" s="127"/>
      <c r="C49" s="128"/>
      <c r="D49" s="38" t="s">
        <v>19</v>
      </c>
      <c r="E49" s="39">
        <f t="shared" si="1"/>
        <v>0</v>
      </c>
      <c r="F49" s="39">
        <f t="shared" si="12"/>
        <v>0</v>
      </c>
      <c r="G49" s="39">
        <f t="shared" si="12"/>
        <v>0</v>
      </c>
      <c r="H49" s="39">
        <f t="shared" si="12"/>
        <v>0</v>
      </c>
      <c r="I49" s="39">
        <f t="shared" si="12"/>
        <v>0</v>
      </c>
      <c r="J49" s="39">
        <f t="shared" si="12"/>
        <v>0</v>
      </c>
      <c r="K49" s="39">
        <f t="shared" si="12"/>
        <v>0</v>
      </c>
      <c r="L49" s="39">
        <f t="shared" si="12"/>
        <v>0</v>
      </c>
      <c r="M49" s="39">
        <f t="shared" si="11"/>
        <v>0</v>
      </c>
      <c r="N49" s="39">
        <f t="shared" si="11"/>
        <v>0</v>
      </c>
      <c r="O49" s="39">
        <f t="shared" si="11"/>
        <v>0</v>
      </c>
      <c r="P49" s="39">
        <f t="shared" si="11"/>
        <v>0</v>
      </c>
      <c r="Q49" s="39">
        <f t="shared" si="11"/>
        <v>0</v>
      </c>
    </row>
    <row r="50" spans="1:17" s="40" customFormat="1" ht="15" customHeight="1" x14ac:dyDescent="0.25">
      <c r="A50" s="37"/>
      <c r="B50" s="133" t="s">
        <v>27</v>
      </c>
      <c r="C50" s="134"/>
      <c r="D50" s="37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1:17" s="40" customFormat="1" ht="15" customHeight="1" x14ac:dyDescent="0.25">
      <c r="A51" s="120"/>
      <c r="B51" s="123" t="s">
        <v>81</v>
      </c>
      <c r="C51" s="124"/>
      <c r="D51" s="38" t="s">
        <v>23</v>
      </c>
      <c r="E51" s="39">
        <f t="shared" si="1"/>
        <v>4707778.75</v>
      </c>
      <c r="F51" s="39">
        <f>F52+F53+F54+F55</f>
        <v>297400</v>
      </c>
      <c r="G51" s="39">
        <f t="shared" ref="G51:Q51" si="13">G52+G53+G54+G55</f>
        <v>125850</v>
      </c>
      <c r="H51" s="39">
        <f t="shared" si="13"/>
        <v>450975.52</v>
      </c>
      <c r="I51" s="39">
        <f t="shared" si="13"/>
        <v>375420</v>
      </c>
      <c r="J51" s="39">
        <f t="shared" si="13"/>
        <v>710730</v>
      </c>
      <c r="K51" s="39">
        <f t="shared" si="13"/>
        <v>330877.78999999998</v>
      </c>
      <c r="L51" s="39">
        <f t="shared" si="13"/>
        <v>316525.44</v>
      </c>
      <c r="M51" s="39">
        <f t="shared" si="13"/>
        <v>420000</v>
      </c>
      <c r="N51" s="39">
        <f t="shared" si="13"/>
        <v>420000</v>
      </c>
      <c r="O51" s="39">
        <f t="shared" si="13"/>
        <v>420000</v>
      </c>
      <c r="P51" s="39">
        <f t="shared" si="13"/>
        <v>420000</v>
      </c>
      <c r="Q51" s="39">
        <f t="shared" si="13"/>
        <v>420000</v>
      </c>
    </row>
    <row r="52" spans="1:17" s="40" customFormat="1" ht="15" customHeight="1" x14ac:dyDescent="0.25">
      <c r="A52" s="121"/>
      <c r="B52" s="125"/>
      <c r="C52" s="126"/>
      <c r="D52" s="38" t="s">
        <v>16</v>
      </c>
      <c r="E52" s="39">
        <f t="shared" si="1"/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</row>
    <row r="53" spans="1:17" s="40" customFormat="1" x14ac:dyDescent="0.25">
      <c r="A53" s="121"/>
      <c r="B53" s="125"/>
      <c r="C53" s="126"/>
      <c r="D53" s="38" t="s">
        <v>17</v>
      </c>
      <c r="E53" s="39">
        <f t="shared" si="1"/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</row>
    <row r="54" spans="1:17" s="40" customFormat="1" ht="15" customHeight="1" x14ac:dyDescent="0.25">
      <c r="A54" s="121"/>
      <c r="B54" s="125"/>
      <c r="C54" s="126"/>
      <c r="D54" s="38" t="s">
        <v>18</v>
      </c>
      <c r="E54" s="39">
        <f t="shared" si="1"/>
        <v>4707778.75</v>
      </c>
      <c r="F54" s="39">
        <f>F12-F59</f>
        <v>297400</v>
      </c>
      <c r="G54" s="39">
        <f t="shared" ref="G54:Q54" si="14">G12-G59</f>
        <v>125850</v>
      </c>
      <c r="H54" s="39">
        <f t="shared" si="14"/>
        <v>450975.52</v>
      </c>
      <c r="I54" s="39">
        <f t="shared" si="14"/>
        <v>375420</v>
      </c>
      <c r="J54" s="39">
        <f t="shared" si="14"/>
        <v>710730</v>
      </c>
      <c r="K54" s="39">
        <f t="shared" si="14"/>
        <v>330877.78999999998</v>
      </c>
      <c r="L54" s="39">
        <f t="shared" si="14"/>
        <v>316525.44</v>
      </c>
      <c r="M54" s="39">
        <f t="shared" si="14"/>
        <v>420000</v>
      </c>
      <c r="N54" s="39">
        <f t="shared" si="14"/>
        <v>420000</v>
      </c>
      <c r="O54" s="39">
        <f t="shared" si="14"/>
        <v>420000</v>
      </c>
      <c r="P54" s="39">
        <f t="shared" si="14"/>
        <v>420000</v>
      </c>
      <c r="Q54" s="39">
        <f t="shared" si="14"/>
        <v>420000</v>
      </c>
    </row>
    <row r="55" spans="1:17" s="40" customFormat="1" ht="22.5" x14ac:dyDescent="0.25">
      <c r="A55" s="122"/>
      <c r="B55" s="127"/>
      <c r="C55" s="128"/>
      <c r="D55" s="38" t="s">
        <v>19</v>
      </c>
      <c r="E55" s="39">
        <f t="shared" si="1"/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</row>
    <row r="56" spans="1:17" s="40" customFormat="1" ht="15" customHeight="1" x14ac:dyDescent="0.25">
      <c r="A56" s="129"/>
      <c r="B56" s="132" t="s">
        <v>82</v>
      </c>
      <c r="C56" s="132"/>
      <c r="D56" s="38" t="s">
        <v>23</v>
      </c>
      <c r="E56" s="39">
        <f t="shared" si="1"/>
        <v>1003450</v>
      </c>
      <c r="F56" s="39">
        <f>F57+F58+F59+F60</f>
        <v>80000</v>
      </c>
      <c r="G56" s="39">
        <f t="shared" ref="G56:Q56" si="15">G57+G58+G59+G60</f>
        <v>79650</v>
      </c>
      <c r="H56" s="39">
        <f t="shared" si="15"/>
        <v>0</v>
      </c>
      <c r="I56" s="39">
        <f t="shared" si="15"/>
        <v>90000</v>
      </c>
      <c r="J56" s="39">
        <f t="shared" si="15"/>
        <v>193800</v>
      </c>
      <c r="K56" s="39">
        <f t="shared" si="15"/>
        <v>80000</v>
      </c>
      <c r="L56" s="39">
        <f t="shared" si="15"/>
        <v>80000</v>
      </c>
      <c r="M56" s="39">
        <f t="shared" si="15"/>
        <v>80000</v>
      </c>
      <c r="N56" s="39">
        <f t="shared" si="15"/>
        <v>80000</v>
      </c>
      <c r="O56" s="39">
        <f t="shared" si="15"/>
        <v>80000</v>
      </c>
      <c r="P56" s="39">
        <f t="shared" si="15"/>
        <v>80000</v>
      </c>
      <c r="Q56" s="39">
        <f t="shared" si="15"/>
        <v>80000</v>
      </c>
    </row>
    <row r="57" spans="1:17" s="40" customFormat="1" ht="15" customHeight="1" x14ac:dyDescent="0.25">
      <c r="A57" s="130"/>
      <c r="B57" s="132"/>
      <c r="C57" s="132"/>
      <c r="D57" s="38" t="s">
        <v>16</v>
      </c>
      <c r="E57" s="39">
        <f t="shared" si="1"/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</row>
    <row r="58" spans="1:17" s="40" customFormat="1" x14ac:dyDescent="0.25">
      <c r="A58" s="130"/>
      <c r="B58" s="132"/>
      <c r="C58" s="132"/>
      <c r="D58" s="38" t="s">
        <v>17</v>
      </c>
      <c r="E58" s="39">
        <f t="shared" si="1"/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</row>
    <row r="59" spans="1:17" s="40" customFormat="1" ht="15" customHeight="1" x14ac:dyDescent="0.25">
      <c r="A59" s="130"/>
      <c r="B59" s="132"/>
      <c r="C59" s="132"/>
      <c r="D59" s="38" t="s">
        <v>18</v>
      </c>
      <c r="E59" s="39">
        <f t="shared" si="1"/>
        <v>1003450</v>
      </c>
      <c r="F59" s="39">
        <v>80000</v>
      </c>
      <c r="G59" s="39">
        <v>79650</v>
      </c>
      <c r="H59" s="39">
        <v>0</v>
      </c>
      <c r="I59" s="39">
        <v>90000</v>
      </c>
      <c r="J59" s="39">
        <v>193800</v>
      </c>
      <c r="K59" s="39">
        <v>80000</v>
      </c>
      <c r="L59" s="39">
        <v>80000</v>
      </c>
      <c r="M59" s="39">
        <v>80000</v>
      </c>
      <c r="N59" s="39">
        <v>80000</v>
      </c>
      <c r="O59" s="39">
        <v>80000</v>
      </c>
      <c r="P59" s="39">
        <v>80000</v>
      </c>
      <c r="Q59" s="39">
        <v>80000</v>
      </c>
    </row>
    <row r="60" spans="1:17" s="40" customFormat="1" ht="22.5" x14ac:dyDescent="0.25">
      <c r="A60" s="131"/>
      <c r="B60" s="132"/>
      <c r="C60" s="132"/>
      <c r="D60" s="41" t="s">
        <v>19</v>
      </c>
      <c r="E60" s="39">
        <f t="shared" si="1"/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</row>
  </sheetData>
  <mergeCells count="35">
    <mergeCell ref="A35:A39"/>
    <mergeCell ref="B35:C39"/>
    <mergeCell ref="A9:A13"/>
    <mergeCell ref="B9:B13"/>
    <mergeCell ref="C9:C13"/>
    <mergeCell ref="A14:A18"/>
    <mergeCell ref="B14:B18"/>
    <mergeCell ref="C14:C18"/>
    <mergeCell ref="A19:A23"/>
    <mergeCell ref="B19:B23"/>
    <mergeCell ref="C19:C23"/>
    <mergeCell ref="A24:A28"/>
    <mergeCell ref="B24:B28"/>
    <mergeCell ref="C24:C28"/>
    <mergeCell ref="A30:A34"/>
    <mergeCell ref="B30:C34"/>
    <mergeCell ref="P1:Q1"/>
    <mergeCell ref="A5:A7"/>
    <mergeCell ref="B5:B7"/>
    <mergeCell ref="C5:C7"/>
    <mergeCell ref="D5:D7"/>
    <mergeCell ref="E5:Q5"/>
    <mergeCell ref="E6:E7"/>
    <mergeCell ref="F6:Q6"/>
    <mergeCell ref="P2:Q2"/>
    <mergeCell ref="A3:Q3"/>
    <mergeCell ref="A51:A55"/>
    <mergeCell ref="B51:C55"/>
    <mergeCell ref="A56:A60"/>
    <mergeCell ref="B56:C60"/>
    <mergeCell ref="A40:A44"/>
    <mergeCell ref="B40:C44"/>
    <mergeCell ref="A45:A49"/>
    <mergeCell ref="B45:C49"/>
    <mergeCell ref="B50:C50"/>
  </mergeCells>
  <pageMargins left="0.78740157480314965" right="0.78740157480314965" top="1.1811023622047245" bottom="0.39370078740157483" header="0.31496062992125984" footer="0.31496062992125984"/>
  <pageSetup paperSize="9" scale="40" firstPageNumber="5" fitToHeight="5" orientation="landscape" useFirstPageNumber="1" verticalDpi="18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 </vt:lpstr>
      <vt:lpstr>Таблица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2022-10-25T11:25:46Z</dcterms:modified>
</cp:coreProperties>
</file>