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2" windowWidth="23136" windowHeight="11508"/>
  </bookViews>
  <sheets>
    <sheet name="приложение 1 к программе" sheetId="1" r:id="rId1"/>
    <sheet name="приложение 2" sheetId="2" r:id="rId2"/>
  </sheets>
  <definedNames>
    <definedName name="_xlnm.Print_Titles" localSheetId="0">'приложение 1 к программе'!$8:$11</definedName>
  </definedNames>
  <calcPr calcId="144525"/>
</workbook>
</file>

<file path=xl/calcChain.xml><?xml version="1.0" encoding="utf-8"?>
<calcChain xmlns="http://schemas.openxmlformats.org/spreadsheetml/2006/main">
  <c r="H15" i="1" l="1"/>
  <c r="E13" i="1" l="1"/>
  <c r="E14" i="1"/>
  <c r="E15" i="1"/>
  <c r="E16" i="1"/>
  <c r="E23" i="1"/>
  <c r="E24" i="1"/>
  <c r="E26" i="1"/>
  <c r="E28" i="1"/>
  <c r="E29" i="1"/>
  <c r="E30" i="1"/>
  <c r="E31" i="1"/>
  <c r="E34" i="1"/>
  <c r="E35" i="1"/>
  <c r="E36" i="1"/>
  <c r="E37" i="1"/>
  <c r="E39" i="1"/>
  <c r="E40" i="1"/>
  <c r="E41" i="1"/>
  <c r="E42" i="1"/>
  <c r="E44" i="1"/>
  <c r="E45" i="1"/>
  <c r="E46" i="1"/>
  <c r="E47" i="1"/>
  <c r="E55" i="1"/>
  <c r="E56" i="1"/>
  <c r="E58" i="1"/>
  <c r="E60" i="1"/>
  <c r="E61" i="1"/>
  <c r="E62" i="1"/>
  <c r="E63" i="1"/>
  <c r="Q59" i="1"/>
  <c r="Q57" i="1"/>
  <c r="Q54" i="1" s="1"/>
  <c r="Q52" i="1"/>
  <c r="Q50" i="1"/>
  <c r="Q49" i="1"/>
  <c r="Q43" i="1"/>
  <c r="Q38" i="1"/>
  <c r="Q33" i="1"/>
  <c r="Q27" i="1"/>
  <c r="Q25" i="1"/>
  <c r="Q22" i="1" s="1"/>
  <c r="Q21" i="1"/>
  <c r="Q20" i="1"/>
  <c r="Q19" i="1"/>
  <c r="Q18" i="1"/>
  <c r="Q12" i="1"/>
  <c r="P59" i="1"/>
  <c r="P57" i="1"/>
  <c r="P54" i="1" s="1"/>
  <c r="P52" i="1"/>
  <c r="P50" i="1"/>
  <c r="P49" i="1"/>
  <c r="P43" i="1"/>
  <c r="P38" i="1"/>
  <c r="P33" i="1"/>
  <c r="P27" i="1"/>
  <c r="P21" i="1"/>
  <c r="P20" i="1"/>
  <c r="P25" i="1" s="1"/>
  <c r="P19" i="1"/>
  <c r="P18" i="1"/>
  <c r="P12" i="1"/>
  <c r="O59" i="1"/>
  <c r="O57" i="1"/>
  <c r="O54" i="1" s="1"/>
  <c r="O52" i="1"/>
  <c r="O50" i="1"/>
  <c r="O49" i="1"/>
  <c r="O43" i="1"/>
  <c r="O38" i="1"/>
  <c r="O33" i="1"/>
  <c r="O27" i="1"/>
  <c r="O21" i="1"/>
  <c r="O20" i="1"/>
  <c r="O25" i="1" s="1"/>
  <c r="O19" i="1"/>
  <c r="O18" i="1"/>
  <c r="O12" i="1"/>
  <c r="N59" i="1"/>
  <c r="N57" i="1"/>
  <c r="N54" i="1" s="1"/>
  <c r="N52" i="1"/>
  <c r="N50" i="1"/>
  <c r="N49" i="1"/>
  <c r="N43" i="1"/>
  <c r="N38" i="1"/>
  <c r="N33" i="1"/>
  <c r="N27" i="1"/>
  <c r="N25" i="1"/>
  <c r="N22" i="1" s="1"/>
  <c r="N21" i="1"/>
  <c r="N20" i="1"/>
  <c r="N19" i="1"/>
  <c r="N18" i="1"/>
  <c r="N12" i="1"/>
  <c r="M59" i="1"/>
  <c r="M57" i="1"/>
  <c r="M54" i="1" s="1"/>
  <c r="M52" i="1"/>
  <c r="M50" i="1"/>
  <c r="M49" i="1"/>
  <c r="M43" i="1"/>
  <c r="M38" i="1"/>
  <c r="M33" i="1"/>
  <c r="M27" i="1"/>
  <c r="M25" i="1"/>
  <c r="M22" i="1" s="1"/>
  <c r="M21" i="1"/>
  <c r="M20" i="1"/>
  <c r="M19" i="1"/>
  <c r="M18" i="1"/>
  <c r="M12" i="1"/>
  <c r="P17" i="1" l="1"/>
  <c r="O17" i="1"/>
  <c r="O51" i="1"/>
  <c r="O48" i="1" s="1"/>
  <c r="O22" i="1"/>
  <c r="P51" i="1"/>
  <c r="P22" i="1"/>
  <c r="M17" i="1"/>
  <c r="N17" i="1"/>
  <c r="Q17" i="1"/>
  <c r="Q51" i="1"/>
  <c r="Q48" i="1" s="1"/>
  <c r="P48" i="1"/>
  <c r="N51" i="1"/>
  <c r="N48" i="1" s="1"/>
  <c r="M51" i="1"/>
  <c r="M48" i="1" s="1"/>
  <c r="G57" i="1"/>
  <c r="H57" i="1"/>
  <c r="I57" i="1"/>
  <c r="J57" i="1"/>
  <c r="K57" i="1"/>
  <c r="L57" i="1"/>
  <c r="F57" i="1"/>
  <c r="G18" i="1"/>
  <c r="H18" i="1"/>
  <c r="I18" i="1"/>
  <c r="J18" i="1"/>
  <c r="K18" i="1"/>
  <c r="L18" i="1"/>
  <c r="G19" i="1"/>
  <c r="H19" i="1"/>
  <c r="I19" i="1"/>
  <c r="J19" i="1"/>
  <c r="K19" i="1"/>
  <c r="L19" i="1"/>
  <c r="G20" i="1"/>
  <c r="G25" i="1" s="1"/>
  <c r="H20" i="1"/>
  <c r="I20" i="1"/>
  <c r="I25" i="1" s="1"/>
  <c r="J20" i="1"/>
  <c r="J25" i="1" s="1"/>
  <c r="K20" i="1"/>
  <c r="K25" i="1" s="1"/>
  <c r="L20" i="1"/>
  <c r="L25" i="1" s="1"/>
  <c r="G21" i="1"/>
  <c r="H21" i="1"/>
  <c r="I21" i="1"/>
  <c r="J21" i="1"/>
  <c r="K21" i="1"/>
  <c r="L21" i="1"/>
  <c r="F19" i="1"/>
  <c r="F20" i="1"/>
  <c r="F25" i="1" s="1"/>
  <c r="F22" i="1" s="1"/>
  <c r="F21" i="1"/>
  <c r="F27" i="1"/>
  <c r="F18" i="1"/>
  <c r="E19" i="1" l="1"/>
  <c r="E18" i="1"/>
  <c r="E21" i="1"/>
  <c r="E57" i="1"/>
  <c r="H25" i="1"/>
  <c r="E25" i="1" s="1"/>
  <c r="E20" i="1"/>
  <c r="P28" i="2"/>
  <c r="O28" i="2"/>
  <c r="N28" i="2"/>
  <c r="M28" i="2"/>
  <c r="L28" i="2"/>
  <c r="K28" i="2"/>
  <c r="J28" i="2"/>
  <c r="I28" i="2"/>
  <c r="H28" i="2" s="1"/>
  <c r="P27" i="2"/>
  <c r="O27" i="2"/>
  <c r="N27" i="2"/>
  <c r="M27" i="2"/>
  <c r="L27" i="2"/>
  <c r="K27" i="2"/>
  <c r="J27" i="2"/>
  <c r="I27" i="2"/>
  <c r="P26" i="2"/>
  <c r="O26" i="2"/>
  <c r="N26" i="2"/>
  <c r="M26" i="2"/>
  <c r="L26" i="2"/>
  <c r="K26" i="2"/>
  <c r="J26" i="2"/>
  <c r="I26" i="2"/>
  <c r="H26" i="2" s="1"/>
  <c r="P25" i="2"/>
  <c r="P24" i="2" s="1"/>
  <c r="O25" i="2"/>
  <c r="N25" i="2"/>
  <c r="N24" i="2" s="1"/>
  <c r="M25" i="2"/>
  <c r="M24" i="2" s="1"/>
  <c r="L25" i="2"/>
  <c r="L24" i="2" s="1"/>
  <c r="K25" i="2"/>
  <c r="J25" i="2"/>
  <c r="J24" i="2" s="1"/>
  <c r="I25" i="2"/>
  <c r="H25" i="2" s="1"/>
  <c r="H23" i="2"/>
  <c r="H22" i="2"/>
  <c r="H21" i="2"/>
  <c r="H20" i="2"/>
  <c r="P19" i="2"/>
  <c r="O19" i="2"/>
  <c r="N19" i="2"/>
  <c r="M19" i="2"/>
  <c r="L19" i="2"/>
  <c r="K19" i="2"/>
  <c r="J19" i="2"/>
  <c r="I19" i="2"/>
  <c r="I24" i="2" l="1"/>
  <c r="H27" i="2"/>
  <c r="H24" i="2" s="1"/>
  <c r="H19" i="2"/>
  <c r="K24" i="2"/>
  <c r="O24" i="2"/>
  <c r="G49" i="1"/>
  <c r="H49" i="1"/>
  <c r="I49" i="1"/>
  <c r="J49" i="1"/>
  <c r="K49" i="1"/>
  <c r="L49" i="1"/>
  <c r="G50" i="1"/>
  <c r="H50" i="1"/>
  <c r="I50" i="1"/>
  <c r="J50" i="1"/>
  <c r="K50" i="1"/>
  <c r="L50" i="1"/>
  <c r="G51" i="1"/>
  <c r="H51" i="1"/>
  <c r="I51" i="1"/>
  <c r="J51" i="1"/>
  <c r="K51" i="1"/>
  <c r="L51" i="1"/>
  <c r="G52" i="1"/>
  <c r="H52" i="1"/>
  <c r="I52" i="1"/>
  <c r="J52" i="1"/>
  <c r="K52" i="1"/>
  <c r="L52" i="1"/>
  <c r="F50" i="1"/>
  <c r="E50" i="1" s="1"/>
  <c r="F51" i="1"/>
  <c r="F52" i="1"/>
  <c r="F49" i="1"/>
  <c r="E49" i="1" l="1"/>
  <c r="E52" i="1"/>
  <c r="E51" i="1"/>
  <c r="L59" i="1"/>
  <c r="K59" i="1"/>
  <c r="J59" i="1"/>
  <c r="I59" i="1"/>
  <c r="H59" i="1"/>
  <c r="G59" i="1"/>
  <c r="F59" i="1"/>
  <c r="G54" i="1"/>
  <c r="H54" i="1"/>
  <c r="I54" i="1"/>
  <c r="J54" i="1"/>
  <c r="L54" i="1"/>
  <c r="K54" i="1"/>
  <c r="L48" i="1"/>
  <c r="K48" i="1"/>
  <c r="J48" i="1"/>
  <c r="I48" i="1"/>
  <c r="H48" i="1"/>
  <c r="G48" i="1"/>
  <c r="F48" i="1"/>
  <c r="L43" i="1"/>
  <c r="K43" i="1"/>
  <c r="J43" i="1"/>
  <c r="I43" i="1"/>
  <c r="H43" i="1"/>
  <c r="G43" i="1"/>
  <c r="F43" i="1"/>
  <c r="L38" i="1"/>
  <c r="K38" i="1"/>
  <c r="J38" i="1"/>
  <c r="I38" i="1"/>
  <c r="H38" i="1"/>
  <c r="G38" i="1"/>
  <c r="F38" i="1"/>
  <c r="L33" i="1"/>
  <c r="K33" i="1"/>
  <c r="J33" i="1"/>
  <c r="I33" i="1"/>
  <c r="H33" i="1"/>
  <c r="G33" i="1"/>
  <c r="F33" i="1"/>
  <c r="L27" i="1"/>
  <c r="K27" i="1"/>
  <c r="J27" i="1"/>
  <c r="I27" i="1"/>
  <c r="H27" i="1"/>
  <c r="G27" i="1"/>
  <c r="L22" i="1"/>
  <c r="K22" i="1"/>
  <c r="J22" i="1"/>
  <c r="I22" i="1"/>
  <c r="H22" i="1"/>
  <c r="E22" i="1" s="1"/>
  <c r="G22" i="1"/>
  <c r="F17" i="1"/>
  <c r="G17" i="1"/>
  <c r="H17" i="1"/>
  <c r="I17" i="1"/>
  <c r="J17" i="1"/>
  <c r="K17" i="1"/>
  <c r="L17" i="1"/>
  <c r="G12" i="1"/>
  <c r="H12" i="1"/>
  <c r="I12" i="1"/>
  <c r="J12" i="1"/>
  <c r="K12" i="1"/>
  <c r="L12" i="1"/>
  <c r="F12" i="1"/>
  <c r="E43" i="1" l="1"/>
  <c r="E59" i="1"/>
  <c r="E33" i="1"/>
  <c r="E27" i="1"/>
  <c r="E38" i="1"/>
  <c r="E12" i="1"/>
  <c r="E48" i="1"/>
  <c r="E17" i="1"/>
  <c r="F54" i="1"/>
  <c r="E54" i="1" s="1"/>
  <c r="J17" i="2" l="1"/>
  <c r="K17" i="2"/>
  <c r="L17" i="2"/>
  <c r="M17" i="2"/>
  <c r="N17" i="2"/>
  <c r="O17" i="2"/>
  <c r="P17" i="2"/>
  <c r="I17" i="2"/>
  <c r="J14" i="2"/>
  <c r="K14" i="2"/>
  <c r="L14" i="2"/>
  <c r="M14" i="2"/>
  <c r="N14" i="2"/>
  <c r="O14" i="2"/>
  <c r="P14" i="2"/>
  <c r="I14" i="2"/>
  <c r="J15" i="2"/>
  <c r="K15" i="2"/>
  <c r="L15" i="2"/>
  <c r="M15" i="2"/>
  <c r="N15" i="2"/>
  <c r="O15" i="2"/>
  <c r="P15" i="2"/>
  <c r="I15" i="2"/>
  <c r="J16" i="2"/>
  <c r="K16" i="2"/>
  <c r="L16" i="2"/>
  <c r="M16" i="2"/>
  <c r="N16" i="2"/>
  <c r="O16" i="2"/>
  <c r="P16" i="2"/>
  <c r="I16" i="2"/>
  <c r="H16" i="2" l="1"/>
  <c r="M13" i="2"/>
  <c r="I8" i="2"/>
  <c r="J8" i="2"/>
  <c r="K8" i="2"/>
  <c r="L8" i="2"/>
  <c r="M8" i="2"/>
  <c r="N8" i="2"/>
  <c r="O8" i="2"/>
  <c r="P8" i="2"/>
  <c r="H10" i="2"/>
  <c r="H11" i="2"/>
  <c r="H12" i="2"/>
  <c r="H9" i="2"/>
  <c r="H17" i="2" l="1"/>
  <c r="P13" i="2"/>
  <c r="L13" i="2"/>
  <c r="O13" i="2"/>
  <c r="K13" i="2"/>
  <c r="J13" i="2"/>
  <c r="H8" i="2"/>
  <c r="H14" i="2"/>
  <c r="N13" i="2"/>
  <c r="H15" i="2"/>
  <c r="I13" i="2"/>
  <c r="H13" i="2" l="1"/>
</calcChain>
</file>

<file path=xl/sharedStrings.xml><?xml version="1.0" encoding="utf-8"?>
<sst xmlns="http://schemas.openxmlformats.org/spreadsheetml/2006/main" count="131" uniqueCount="56">
  <si>
    <t>№ п/п</t>
  </si>
  <si>
    <t>Исполнитель</t>
  </si>
  <si>
    <t>Источник финансирования</t>
  </si>
  <si>
    <t>Финансовые затраты на реализацию (руб.)</t>
  </si>
  <si>
    <t>всего</t>
  </si>
  <si>
    <t>Итого по мероприятию:</t>
  </si>
  <si>
    <t>Основное мероприятие</t>
  </si>
  <si>
    <t>В том числе:</t>
  </si>
  <si>
    <t>Инвестиции в объекты муниципальной собственности</t>
  </si>
  <si>
    <t>Прочие расходы</t>
  </si>
  <si>
    <t>2019 год</t>
  </si>
  <si>
    <t>2020 год</t>
  </si>
  <si>
    <t>бюджет автономного округа</t>
  </si>
  <si>
    <t>местный бюджет</t>
  </si>
  <si>
    <t>2021 год</t>
  </si>
  <si>
    <t>2022 год</t>
  </si>
  <si>
    <t>2023 год</t>
  </si>
  <si>
    <t>2024 год</t>
  </si>
  <si>
    <t>2025 год</t>
  </si>
  <si>
    <t>2026-2030 года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</si>
  <si>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</si>
  <si>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</si>
  <si>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</si>
  <si>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</si>
  <si>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</si>
  <si>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Всего по муниципальной программе:</t>
  </si>
  <si>
    <t>№п/п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</si>
  <si>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</si>
  <si>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</si>
  <si>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</si>
  <si>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</si>
  <si>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</si>
  <si>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Источники финансирования</t>
  </si>
  <si>
    <t>Параметры финансового обеспечения, тыс. рублей</t>
  </si>
  <si>
    <t xml:space="preserve">Итого по портфелю проектов </t>
  </si>
  <si>
    <t>Управление культуры, спорта и молодежной политики администрации города Покачи, управление образования администрации города Покачи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</si>
  <si>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</si>
  <si>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 xml:space="preserve">Итого </t>
  </si>
  <si>
    <t>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  (Целевой показатель: 1. Доля молодежи в возрасте от 14 до 30 лет, задействованной в мероприятиях общественных объединений).</t>
  </si>
  <si>
    <t>Ответственный исполнитель. Управление культуры, спорта и молодежной политики администрации города Покачи</t>
  </si>
  <si>
    <t>Соиполнитель. Управление образования администрации города Покачи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</si>
  <si>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 портфели проектов Ханты-Мансийского автономного округа - Югры (указываются проекты, не включенные в состав портфелей проектов  Ханты-Мансийского автономного округа - Югры),  </t>
  </si>
  <si>
    <t>Портфель проектов</t>
  </si>
  <si>
    <t xml:space="preserve">отсутствует </t>
  </si>
  <si>
    <t>Таблица 3. Портфели проектов и проекты, направленные в том числе на реализацию национальных и федеральных проектов Российской Федерации</t>
  </si>
  <si>
    <t>отсутствуют</t>
  </si>
  <si>
    <t xml:space="preserve">к постановлению администрации </t>
  </si>
  <si>
    <t>города Покачи</t>
  </si>
  <si>
    <t>2026 год</t>
  </si>
  <si>
    <t>2027 год</t>
  </si>
  <si>
    <t>2028 год</t>
  </si>
  <si>
    <t>2029 год</t>
  </si>
  <si>
    <t>2030 год</t>
  </si>
  <si>
    <t>Приложение</t>
  </si>
  <si>
    <t xml:space="preserve">Таблица 2. Распределение финансовых ресурсов муниципальной программы
</t>
  </si>
  <si>
    <t>от 27.10.2020 № 894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</si>
</sst>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distributed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topLeftCell="C1" zoomScaleNormal="100" workbookViewId="0">
      <selection activeCell="K4" sqref="K4:Q4"/>
    </sheetView>
  </sheetViews>
  <sheetFormatPr defaultColWidth="9.109375" defaultRowHeight="14.4" x14ac:dyDescent="0.3"/>
  <cols>
    <col min="1" max="1" width="4.5546875" style="1" customWidth="1"/>
    <col min="2" max="2" width="62.33203125" style="1" customWidth="1"/>
    <col min="3" max="3" width="23.88671875" style="1" customWidth="1"/>
    <col min="4" max="4" width="17.6640625" style="1" customWidth="1"/>
    <col min="5" max="5" width="12.109375" style="1" customWidth="1"/>
    <col min="6" max="17" width="12" style="1" customWidth="1"/>
    <col min="18" max="16384" width="9.109375" style="1"/>
  </cols>
  <sheetData>
    <row r="1" spans="1:17" ht="15.6" x14ac:dyDescent="0.3">
      <c r="A1" s="15"/>
      <c r="K1" s="19" t="s">
        <v>53</v>
      </c>
      <c r="L1" s="19"/>
      <c r="M1" s="19"/>
      <c r="N1" s="19"/>
      <c r="O1" s="19"/>
      <c r="P1" s="19"/>
      <c r="Q1" s="19"/>
    </row>
    <row r="2" spans="1:17" ht="15.6" x14ac:dyDescent="0.3">
      <c r="A2" s="15"/>
      <c r="K2" s="19" t="s">
        <v>46</v>
      </c>
      <c r="L2" s="19"/>
      <c r="M2" s="19"/>
      <c r="N2" s="19"/>
      <c r="O2" s="19"/>
      <c r="P2" s="19"/>
      <c r="Q2" s="19"/>
    </row>
    <row r="3" spans="1:17" ht="15.6" x14ac:dyDescent="0.3">
      <c r="A3" s="15"/>
      <c r="K3" s="19" t="s">
        <v>47</v>
      </c>
      <c r="L3" s="19"/>
      <c r="M3" s="19"/>
      <c r="N3" s="19"/>
      <c r="O3" s="19"/>
      <c r="P3" s="19"/>
      <c r="Q3" s="19"/>
    </row>
    <row r="4" spans="1:17" ht="15.6" x14ac:dyDescent="0.3">
      <c r="A4" s="15"/>
      <c r="K4" s="19" t="s">
        <v>55</v>
      </c>
      <c r="L4" s="19"/>
      <c r="M4" s="19"/>
      <c r="N4" s="19"/>
      <c r="O4" s="19"/>
      <c r="P4" s="19"/>
      <c r="Q4" s="19"/>
    </row>
    <row r="5" spans="1:17" ht="8.4" customHeight="1" x14ac:dyDescent="0.3">
      <c r="A5" s="15"/>
      <c r="K5" s="16"/>
      <c r="L5" s="16"/>
      <c r="M5" s="18"/>
      <c r="N5" s="18"/>
      <c r="O5" s="18"/>
      <c r="P5" s="18"/>
      <c r="Q5" s="16"/>
    </row>
    <row r="6" spans="1:17" ht="30" customHeight="1" x14ac:dyDescent="0.3">
      <c r="A6" s="20" t="s">
        <v>54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11.25" customHeight="1" x14ac:dyDescent="0.3">
      <c r="A7" s="2"/>
    </row>
    <row r="8" spans="1:17" ht="15" customHeight="1" x14ac:dyDescent="0.3">
      <c r="A8" s="22" t="s">
        <v>0</v>
      </c>
      <c r="B8" s="22" t="s">
        <v>6</v>
      </c>
      <c r="C8" s="22" t="s">
        <v>1</v>
      </c>
      <c r="D8" s="22" t="s">
        <v>2</v>
      </c>
      <c r="E8" s="22" t="s">
        <v>3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x14ac:dyDescent="0.3">
      <c r="A9" s="22"/>
      <c r="B9" s="22"/>
      <c r="C9" s="22"/>
      <c r="D9" s="22"/>
      <c r="E9" s="22" t="s">
        <v>4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x14ac:dyDescent="0.3">
      <c r="A10" s="22"/>
      <c r="B10" s="22"/>
      <c r="C10" s="22"/>
      <c r="D10" s="22"/>
      <c r="E10" s="22"/>
      <c r="F10" s="6" t="s">
        <v>10</v>
      </c>
      <c r="G10" s="6" t="s">
        <v>11</v>
      </c>
      <c r="H10" s="6" t="s">
        <v>14</v>
      </c>
      <c r="I10" s="6" t="s">
        <v>15</v>
      </c>
      <c r="J10" s="6" t="s">
        <v>16</v>
      </c>
      <c r="K10" s="6" t="s">
        <v>17</v>
      </c>
      <c r="L10" s="6" t="s">
        <v>18</v>
      </c>
      <c r="M10" s="17" t="s">
        <v>48</v>
      </c>
      <c r="N10" s="17" t="s">
        <v>49</v>
      </c>
      <c r="O10" s="17" t="s">
        <v>50</v>
      </c>
      <c r="P10" s="17" t="s">
        <v>51</v>
      </c>
      <c r="Q10" s="17" t="s">
        <v>52</v>
      </c>
    </row>
    <row r="11" spans="1:17" ht="15" x14ac:dyDescent="0.25">
      <c r="A11" s="4">
        <v>1</v>
      </c>
      <c r="B11" s="4">
        <v>2</v>
      </c>
      <c r="C11" s="4">
        <v>3</v>
      </c>
      <c r="D11" s="4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</row>
    <row r="12" spans="1:17" s="3" customFormat="1" x14ac:dyDescent="0.3">
      <c r="A12" s="23">
        <v>1</v>
      </c>
      <c r="B12" s="26" t="s">
        <v>38</v>
      </c>
      <c r="C12" s="29" t="s">
        <v>35</v>
      </c>
      <c r="D12" s="12" t="s">
        <v>4</v>
      </c>
      <c r="E12" s="5">
        <f>F12+G12+H12+I12+J12+K12+L12+Q12+M12+N12+O12+P12</f>
        <v>5114775.5199999996</v>
      </c>
      <c r="F12" s="5">
        <f>F13+F14+F15+F16</f>
        <v>377400</v>
      </c>
      <c r="G12" s="5">
        <f t="shared" ref="G12:L12" si="0">G13+G14+G15+G16</f>
        <v>306000</v>
      </c>
      <c r="H12" s="5">
        <f t="shared" si="0"/>
        <v>450975.52</v>
      </c>
      <c r="I12" s="5">
        <f t="shared" si="0"/>
        <v>240200</v>
      </c>
      <c r="J12" s="5">
        <f t="shared" si="0"/>
        <v>240200</v>
      </c>
      <c r="K12" s="5">
        <f t="shared" si="0"/>
        <v>500000</v>
      </c>
      <c r="L12" s="5">
        <f t="shared" si="0"/>
        <v>500000</v>
      </c>
      <c r="M12" s="5">
        <f t="shared" ref="M12:Q12" si="1">M13+M14+M15+M16</f>
        <v>500000</v>
      </c>
      <c r="N12" s="5">
        <f t="shared" si="1"/>
        <v>500000</v>
      </c>
      <c r="O12" s="5">
        <f t="shared" si="1"/>
        <v>500000</v>
      </c>
      <c r="P12" s="5">
        <f t="shared" si="1"/>
        <v>500000</v>
      </c>
      <c r="Q12" s="5">
        <f t="shared" si="1"/>
        <v>500000</v>
      </c>
    </row>
    <row r="13" spans="1:17" s="3" customFormat="1" x14ac:dyDescent="0.3">
      <c r="A13" s="24"/>
      <c r="B13" s="27"/>
      <c r="C13" s="30"/>
      <c r="D13" s="12" t="s">
        <v>21</v>
      </c>
      <c r="E13" s="5">
        <f t="shared" ref="E13:E63" si="2">F13+G13+H13+I13+J13+K13+L13+Q13+M13+N13+O13+P13</f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</row>
    <row r="14" spans="1:17" s="3" customFormat="1" ht="20.399999999999999" x14ac:dyDescent="0.3">
      <c r="A14" s="24"/>
      <c r="B14" s="27"/>
      <c r="C14" s="30"/>
      <c r="D14" s="12" t="s">
        <v>12</v>
      </c>
      <c r="E14" s="5">
        <f t="shared" si="2"/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</row>
    <row r="15" spans="1:17" s="3" customFormat="1" x14ac:dyDescent="0.3">
      <c r="A15" s="24"/>
      <c r="B15" s="27"/>
      <c r="C15" s="30"/>
      <c r="D15" s="12" t="s">
        <v>13</v>
      </c>
      <c r="E15" s="5">
        <f t="shared" si="2"/>
        <v>5114775.5199999996</v>
      </c>
      <c r="F15" s="5">
        <v>377400</v>
      </c>
      <c r="G15" s="5">
        <v>306000</v>
      </c>
      <c r="H15" s="5">
        <f>237900+213000+75.52</f>
        <v>450975.52</v>
      </c>
      <c r="I15" s="5">
        <v>240200</v>
      </c>
      <c r="J15" s="5">
        <v>240200</v>
      </c>
      <c r="K15" s="5">
        <v>500000</v>
      </c>
      <c r="L15" s="5">
        <v>500000</v>
      </c>
      <c r="M15" s="5">
        <v>500000</v>
      </c>
      <c r="N15" s="5">
        <v>500000</v>
      </c>
      <c r="O15" s="5">
        <v>500000</v>
      </c>
      <c r="P15" s="5">
        <v>500000</v>
      </c>
      <c r="Q15" s="5">
        <v>500000</v>
      </c>
    </row>
    <row r="16" spans="1:17" s="3" customFormat="1" ht="20.399999999999999" x14ac:dyDescent="0.3">
      <c r="A16" s="25"/>
      <c r="B16" s="28"/>
      <c r="C16" s="31"/>
      <c r="D16" s="12" t="s">
        <v>22</v>
      </c>
      <c r="E16" s="5">
        <f t="shared" si="2"/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17" s="3" customFormat="1" x14ac:dyDescent="0.3">
      <c r="A17" s="23"/>
      <c r="B17" s="26" t="s">
        <v>5</v>
      </c>
      <c r="C17" s="23"/>
      <c r="D17" s="12" t="s">
        <v>4</v>
      </c>
      <c r="E17" s="5">
        <f t="shared" si="2"/>
        <v>5114775.5199999996</v>
      </c>
      <c r="F17" s="5">
        <f>F18+F19+F20+F21</f>
        <v>377400</v>
      </c>
      <c r="G17" s="5">
        <f t="shared" ref="G17" si="3">G18+G19+G20+G21</f>
        <v>306000</v>
      </c>
      <c r="H17" s="5">
        <f t="shared" ref="H17" si="4">H18+H19+H20+H21</f>
        <v>450975.52</v>
      </c>
      <c r="I17" s="5">
        <f t="shared" ref="I17" si="5">I18+I19+I20+I21</f>
        <v>240200</v>
      </c>
      <c r="J17" s="5">
        <f t="shared" ref="J17" si="6">J18+J19+J20+J21</f>
        <v>240200</v>
      </c>
      <c r="K17" s="5">
        <f t="shared" ref="K17" si="7">K18+K19+K20+K21</f>
        <v>500000</v>
      </c>
      <c r="L17" s="5">
        <f t="shared" ref="L17:M17" si="8">L18+L19+L20+L21</f>
        <v>500000</v>
      </c>
      <c r="M17" s="5">
        <f t="shared" si="8"/>
        <v>500000</v>
      </c>
      <c r="N17" s="5">
        <f t="shared" ref="N17:Q17" si="9">N18+N19+N20+N21</f>
        <v>500000</v>
      </c>
      <c r="O17" s="5">
        <f t="shared" si="9"/>
        <v>500000</v>
      </c>
      <c r="P17" s="5">
        <f t="shared" si="9"/>
        <v>500000</v>
      </c>
      <c r="Q17" s="5">
        <f t="shared" si="9"/>
        <v>500000</v>
      </c>
    </row>
    <row r="18" spans="1:17" s="3" customFormat="1" x14ac:dyDescent="0.3">
      <c r="A18" s="24"/>
      <c r="B18" s="27"/>
      <c r="C18" s="24"/>
      <c r="D18" s="12" t="s">
        <v>21</v>
      </c>
      <c r="E18" s="5">
        <f t="shared" si="2"/>
        <v>0</v>
      </c>
      <c r="F18" s="5">
        <f t="shared" ref="F18:L21" si="10">F13</f>
        <v>0</v>
      </c>
      <c r="G18" s="5">
        <f t="shared" si="10"/>
        <v>0</v>
      </c>
      <c r="H18" s="5">
        <f t="shared" si="10"/>
        <v>0</v>
      </c>
      <c r="I18" s="5">
        <f t="shared" si="10"/>
        <v>0</v>
      </c>
      <c r="J18" s="5">
        <f t="shared" si="10"/>
        <v>0</v>
      </c>
      <c r="K18" s="5">
        <f t="shared" si="10"/>
        <v>0</v>
      </c>
      <c r="L18" s="5">
        <f t="shared" si="10"/>
        <v>0</v>
      </c>
      <c r="M18" s="5">
        <f t="shared" ref="M18:Q18" si="11">M13</f>
        <v>0</v>
      </c>
      <c r="N18" s="5">
        <f t="shared" si="11"/>
        <v>0</v>
      </c>
      <c r="O18" s="5">
        <f t="shared" si="11"/>
        <v>0</v>
      </c>
      <c r="P18" s="5">
        <f t="shared" si="11"/>
        <v>0</v>
      </c>
      <c r="Q18" s="5">
        <f t="shared" si="11"/>
        <v>0</v>
      </c>
    </row>
    <row r="19" spans="1:17" s="3" customFormat="1" ht="20.399999999999999" x14ac:dyDescent="0.3">
      <c r="A19" s="24"/>
      <c r="B19" s="27"/>
      <c r="C19" s="24"/>
      <c r="D19" s="12" t="s">
        <v>12</v>
      </c>
      <c r="E19" s="5">
        <f t="shared" si="2"/>
        <v>0</v>
      </c>
      <c r="F19" s="5">
        <f t="shared" si="10"/>
        <v>0</v>
      </c>
      <c r="G19" s="5">
        <f t="shared" si="10"/>
        <v>0</v>
      </c>
      <c r="H19" s="5">
        <f t="shared" si="10"/>
        <v>0</v>
      </c>
      <c r="I19" s="5">
        <f t="shared" si="10"/>
        <v>0</v>
      </c>
      <c r="J19" s="5">
        <f t="shared" si="10"/>
        <v>0</v>
      </c>
      <c r="K19" s="5">
        <f t="shared" si="10"/>
        <v>0</v>
      </c>
      <c r="L19" s="5">
        <f t="shared" si="10"/>
        <v>0</v>
      </c>
      <c r="M19" s="5">
        <f t="shared" ref="M19:Q19" si="12">M14</f>
        <v>0</v>
      </c>
      <c r="N19" s="5">
        <f t="shared" si="12"/>
        <v>0</v>
      </c>
      <c r="O19" s="5">
        <f t="shared" si="12"/>
        <v>0</v>
      </c>
      <c r="P19" s="5">
        <f t="shared" si="12"/>
        <v>0</v>
      </c>
      <c r="Q19" s="5">
        <f t="shared" si="12"/>
        <v>0</v>
      </c>
    </row>
    <row r="20" spans="1:17" s="3" customFormat="1" x14ac:dyDescent="0.3">
      <c r="A20" s="24"/>
      <c r="B20" s="27"/>
      <c r="C20" s="24"/>
      <c r="D20" s="12" t="s">
        <v>13</v>
      </c>
      <c r="E20" s="5">
        <f t="shared" si="2"/>
        <v>5114775.5199999996</v>
      </c>
      <c r="F20" s="5">
        <f t="shared" si="10"/>
        <v>377400</v>
      </c>
      <c r="G20" s="5">
        <f t="shared" si="10"/>
        <v>306000</v>
      </c>
      <c r="H20" s="5">
        <f t="shared" si="10"/>
        <v>450975.52</v>
      </c>
      <c r="I20" s="5">
        <f t="shared" si="10"/>
        <v>240200</v>
      </c>
      <c r="J20" s="5">
        <f t="shared" si="10"/>
        <v>240200</v>
      </c>
      <c r="K20" s="5">
        <f t="shared" si="10"/>
        <v>500000</v>
      </c>
      <c r="L20" s="5">
        <f t="shared" si="10"/>
        <v>500000</v>
      </c>
      <c r="M20" s="5">
        <f t="shared" ref="M20:Q20" si="13">M15</f>
        <v>500000</v>
      </c>
      <c r="N20" s="5">
        <f t="shared" si="13"/>
        <v>500000</v>
      </c>
      <c r="O20" s="5">
        <f t="shared" si="13"/>
        <v>500000</v>
      </c>
      <c r="P20" s="5">
        <f t="shared" si="13"/>
        <v>500000</v>
      </c>
      <c r="Q20" s="5">
        <f t="shared" si="13"/>
        <v>500000</v>
      </c>
    </row>
    <row r="21" spans="1:17" s="3" customFormat="1" ht="20.399999999999999" x14ac:dyDescent="0.3">
      <c r="A21" s="25"/>
      <c r="B21" s="28"/>
      <c r="C21" s="25"/>
      <c r="D21" s="12" t="s">
        <v>22</v>
      </c>
      <c r="E21" s="5">
        <f t="shared" si="2"/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ref="M21:Q21" si="14">M16</f>
        <v>0</v>
      </c>
      <c r="N21" s="5">
        <f t="shared" si="14"/>
        <v>0</v>
      </c>
      <c r="O21" s="5">
        <f t="shared" si="14"/>
        <v>0</v>
      </c>
      <c r="P21" s="5">
        <f t="shared" si="14"/>
        <v>0</v>
      </c>
      <c r="Q21" s="5">
        <f t="shared" si="14"/>
        <v>0</v>
      </c>
    </row>
    <row r="22" spans="1:17" s="3" customFormat="1" x14ac:dyDescent="0.3">
      <c r="A22" s="23"/>
      <c r="B22" s="26" t="s">
        <v>25</v>
      </c>
      <c r="C22" s="23"/>
      <c r="D22" s="12" t="s">
        <v>4</v>
      </c>
      <c r="E22" s="5">
        <f t="shared" si="2"/>
        <v>5114775.5199999996</v>
      </c>
      <c r="F22" s="5">
        <f>F23+F24+F25+F26</f>
        <v>377400</v>
      </c>
      <c r="G22" s="5">
        <f t="shared" ref="G22" si="15">G23+G24+G25+G26</f>
        <v>306000</v>
      </c>
      <c r="H22" s="5">
        <f t="shared" ref="H22" si="16">H23+H24+H25+H26</f>
        <v>450975.52</v>
      </c>
      <c r="I22" s="5">
        <f t="shared" ref="I22" si="17">I23+I24+I25+I26</f>
        <v>240200</v>
      </c>
      <c r="J22" s="5">
        <f t="shared" ref="J22" si="18">J23+J24+J25+J26</f>
        <v>240200</v>
      </c>
      <c r="K22" s="5">
        <f t="shared" ref="K22" si="19">K23+K24+K25+K26</f>
        <v>500000</v>
      </c>
      <c r="L22" s="5">
        <f t="shared" ref="L22:M22" si="20">L23+L24+L25+L26</f>
        <v>500000</v>
      </c>
      <c r="M22" s="5">
        <f t="shared" si="20"/>
        <v>500000</v>
      </c>
      <c r="N22" s="5">
        <f t="shared" ref="N22:Q22" si="21">N23+N24+N25+N26</f>
        <v>500000</v>
      </c>
      <c r="O22" s="5">
        <f t="shared" si="21"/>
        <v>500000</v>
      </c>
      <c r="P22" s="5">
        <f t="shared" si="21"/>
        <v>500000</v>
      </c>
      <c r="Q22" s="5">
        <f t="shared" si="21"/>
        <v>500000</v>
      </c>
    </row>
    <row r="23" spans="1:17" s="3" customFormat="1" x14ac:dyDescent="0.3">
      <c r="A23" s="24"/>
      <c r="B23" s="27"/>
      <c r="C23" s="24"/>
      <c r="D23" s="12" t="s">
        <v>21</v>
      </c>
      <c r="E23" s="5">
        <f t="shared" si="2"/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</row>
    <row r="24" spans="1:17" s="3" customFormat="1" ht="20.399999999999999" x14ac:dyDescent="0.3">
      <c r="A24" s="24"/>
      <c r="B24" s="27"/>
      <c r="C24" s="24"/>
      <c r="D24" s="12" t="s">
        <v>12</v>
      </c>
      <c r="E24" s="5">
        <f t="shared" si="2"/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</row>
    <row r="25" spans="1:17" s="3" customFormat="1" x14ac:dyDescent="0.3">
      <c r="A25" s="24"/>
      <c r="B25" s="27"/>
      <c r="C25" s="24"/>
      <c r="D25" s="12" t="s">
        <v>13</v>
      </c>
      <c r="E25" s="5">
        <f t="shared" si="2"/>
        <v>5114775.5199999996</v>
      </c>
      <c r="F25" s="5">
        <f>F20</f>
        <v>377400</v>
      </c>
      <c r="G25" s="5">
        <f t="shared" ref="G25:L25" si="22">G20</f>
        <v>306000</v>
      </c>
      <c r="H25" s="5">
        <f t="shared" si="22"/>
        <v>450975.52</v>
      </c>
      <c r="I25" s="5">
        <f t="shared" si="22"/>
        <v>240200</v>
      </c>
      <c r="J25" s="5">
        <f t="shared" si="22"/>
        <v>240200</v>
      </c>
      <c r="K25" s="5">
        <f t="shared" si="22"/>
        <v>500000</v>
      </c>
      <c r="L25" s="5">
        <f t="shared" si="22"/>
        <v>500000</v>
      </c>
      <c r="M25" s="5">
        <f t="shared" ref="M25:Q25" si="23">M20</f>
        <v>500000</v>
      </c>
      <c r="N25" s="5">
        <f t="shared" si="23"/>
        <v>500000</v>
      </c>
      <c r="O25" s="5">
        <f t="shared" si="23"/>
        <v>500000</v>
      </c>
      <c r="P25" s="5">
        <f t="shared" si="23"/>
        <v>500000</v>
      </c>
      <c r="Q25" s="5">
        <f t="shared" si="23"/>
        <v>500000</v>
      </c>
    </row>
    <row r="26" spans="1:17" s="3" customFormat="1" ht="20.399999999999999" x14ac:dyDescent="0.3">
      <c r="A26" s="25"/>
      <c r="B26" s="28"/>
      <c r="C26" s="25"/>
      <c r="D26" s="12" t="s">
        <v>22</v>
      </c>
      <c r="E26" s="5">
        <f t="shared" si="2"/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</row>
    <row r="27" spans="1:17" s="3" customFormat="1" ht="15" customHeight="1" x14ac:dyDescent="0.3">
      <c r="A27" s="23"/>
      <c r="B27" s="26" t="s">
        <v>8</v>
      </c>
      <c r="C27" s="23"/>
      <c r="D27" s="12" t="s">
        <v>4</v>
      </c>
      <c r="E27" s="5">
        <f t="shared" si="2"/>
        <v>0</v>
      </c>
      <c r="F27" s="5">
        <f>F28+F29+F30+F31</f>
        <v>0</v>
      </c>
      <c r="G27" s="5">
        <f t="shared" ref="G27" si="24">G28+G29+G30+G31</f>
        <v>0</v>
      </c>
      <c r="H27" s="5">
        <f t="shared" ref="H27" si="25">H28+H29+H30+H31</f>
        <v>0</v>
      </c>
      <c r="I27" s="5">
        <f t="shared" ref="I27" si="26">I28+I29+I30+I31</f>
        <v>0</v>
      </c>
      <c r="J27" s="5">
        <f t="shared" ref="J27" si="27">J28+J29+J30+J31</f>
        <v>0</v>
      </c>
      <c r="K27" s="5">
        <f t="shared" ref="K27" si="28">K28+K29+K30+K31</f>
        <v>0</v>
      </c>
      <c r="L27" s="5">
        <f t="shared" ref="L27:M27" si="29">L28+L29+L30+L31</f>
        <v>0</v>
      </c>
      <c r="M27" s="5">
        <f t="shared" si="29"/>
        <v>0</v>
      </c>
      <c r="N27" s="5">
        <f t="shared" ref="N27:Q27" si="30">N28+N29+N30+N31</f>
        <v>0</v>
      </c>
      <c r="O27" s="5">
        <f t="shared" si="30"/>
        <v>0</v>
      </c>
      <c r="P27" s="5">
        <f t="shared" si="30"/>
        <v>0</v>
      </c>
      <c r="Q27" s="5">
        <f t="shared" si="30"/>
        <v>0</v>
      </c>
    </row>
    <row r="28" spans="1:17" s="3" customFormat="1" ht="15" customHeight="1" x14ac:dyDescent="0.3">
      <c r="A28" s="24"/>
      <c r="B28" s="27"/>
      <c r="C28" s="24"/>
      <c r="D28" s="12" t="s">
        <v>21</v>
      </c>
      <c r="E28" s="5">
        <f t="shared" si="2"/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</row>
    <row r="29" spans="1:17" s="3" customFormat="1" ht="20.399999999999999" x14ac:dyDescent="0.3">
      <c r="A29" s="24"/>
      <c r="B29" s="27"/>
      <c r="C29" s="24"/>
      <c r="D29" s="12" t="s">
        <v>12</v>
      </c>
      <c r="E29" s="5">
        <f t="shared" si="2"/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</row>
    <row r="30" spans="1:17" s="3" customFormat="1" ht="15" customHeight="1" x14ac:dyDescent="0.3">
      <c r="A30" s="24"/>
      <c r="B30" s="27"/>
      <c r="C30" s="24"/>
      <c r="D30" s="12" t="s">
        <v>13</v>
      </c>
      <c r="E30" s="5">
        <f t="shared" si="2"/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</row>
    <row r="31" spans="1:17" s="3" customFormat="1" ht="20.399999999999999" x14ac:dyDescent="0.3">
      <c r="A31" s="25"/>
      <c r="B31" s="28"/>
      <c r="C31" s="25"/>
      <c r="D31" s="12" t="s">
        <v>22</v>
      </c>
      <c r="E31" s="5">
        <f t="shared" si="2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</row>
    <row r="32" spans="1:17" s="3" customFormat="1" ht="15" customHeight="1" x14ac:dyDescent="0.3">
      <c r="A32" s="6"/>
      <c r="B32" s="7" t="s">
        <v>7</v>
      </c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s="3" customFormat="1" x14ac:dyDescent="0.3">
      <c r="A33" s="23"/>
      <c r="B33" s="32" t="s">
        <v>20</v>
      </c>
      <c r="C33" s="33"/>
      <c r="D33" s="12" t="s">
        <v>4</v>
      </c>
      <c r="E33" s="5">
        <f t="shared" si="2"/>
        <v>0</v>
      </c>
      <c r="F33" s="5">
        <f>F34+F35+F36+F37</f>
        <v>0</v>
      </c>
      <c r="G33" s="5">
        <f t="shared" ref="G33" si="31">G34+G35+G36+G37</f>
        <v>0</v>
      </c>
      <c r="H33" s="5">
        <f t="shared" ref="H33" si="32">H34+H35+H36+H37</f>
        <v>0</v>
      </c>
      <c r="I33" s="5">
        <f t="shared" ref="I33" si="33">I34+I35+I36+I37</f>
        <v>0</v>
      </c>
      <c r="J33" s="5">
        <f t="shared" ref="J33" si="34">J34+J35+J36+J37</f>
        <v>0</v>
      </c>
      <c r="K33" s="5">
        <f t="shared" ref="K33" si="35">K34+K35+K36+K37</f>
        <v>0</v>
      </c>
      <c r="L33" s="5">
        <f t="shared" ref="L33:M33" si="36">L34+L35+L36+L37</f>
        <v>0</v>
      </c>
      <c r="M33" s="5">
        <f t="shared" si="36"/>
        <v>0</v>
      </c>
      <c r="N33" s="5">
        <f t="shared" ref="N33:Q33" si="37">N34+N35+N36+N37</f>
        <v>0</v>
      </c>
      <c r="O33" s="5">
        <f t="shared" si="37"/>
        <v>0</v>
      </c>
      <c r="P33" s="5">
        <f t="shared" si="37"/>
        <v>0</v>
      </c>
      <c r="Q33" s="5">
        <f t="shared" si="37"/>
        <v>0</v>
      </c>
    </row>
    <row r="34" spans="1:17" s="3" customFormat="1" x14ac:dyDescent="0.3">
      <c r="A34" s="24"/>
      <c r="B34" s="34"/>
      <c r="C34" s="35"/>
      <c r="D34" s="12" t="s">
        <v>21</v>
      </c>
      <c r="E34" s="5">
        <f t="shared" si="2"/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</row>
    <row r="35" spans="1:17" s="3" customFormat="1" ht="27.75" customHeight="1" x14ac:dyDescent="0.3">
      <c r="A35" s="24"/>
      <c r="B35" s="34"/>
      <c r="C35" s="35"/>
      <c r="D35" s="12" t="s">
        <v>12</v>
      </c>
      <c r="E35" s="5">
        <f t="shared" si="2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</row>
    <row r="36" spans="1:17" s="3" customFormat="1" x14ac:dyDescent="0.3">
      <c r="A36" s="24"/>
      <c r="B36" s="34"/>
      <c r="C36" s="35"/>
      <c r="D36" s="12" t="s">
        <v>13</v>
      </c>
      <c r="E36" s="5">
        <f t="shared" si="2"/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</row>
    <row r="37" spans="1:17" s="3" customFormat="1" ht="27.75" customHeight="1" x14ac:dyDescent="0.3">
      <c r="A37" s="25"/>
      <c r="B37" s="36"/>
      <c r="C37" s="37"/>
      <c r="D37" s="12" t="s">
        <v>22</v>
      </c>
      <c r="E37" s="5">
        <f t="shared" si="2"/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</row>
    <row r="38" spans="1:17" s="3" customFormat="1" ht="15" customHeight="1" x14ac:dyDescent="0.3">
      <c r="A38" s="23"/>
      <c r="B38" s="32" t="s">
        <v>23</v>
      </c>
      <c r="C38" s="33"/>
      <c r="D38" s="12" t="s">
        <v>4</v>
      </c>
      <c r="E38" s="5">
        <f t="shared" si="2"/>
        <v>0</v>
      </c>
      <c r="F38" s="5">
        <f>F39+F40+F41+F42</f>
        <v>0</v>
      </c>
      <c r="G38" s="5">
        <f t="shared" ref="G38" si="38">G39+G40+G41+G42</f>
        <v>0</v>
      </c>
      <c r="H38" s="5">
        <f t="shared" ref="H38" si="39">H39+H40+H41+H42</f>
        <v>0</v>
      </c>
      <c r="I38" s="5">
        <f t="shared" ref="I38" si="40">I39+I40+I41+I42</f>
        <v>0</v>
      </c>
      <c r="J38" s="5">
        <f t="shared" ref="J38" si="41">J39+J40+J41+J42</f>
        <v>0</v>
      </c>
      <c r="K38" s="5">
        <f t="shared" ref="K38" si="42">K39+K40+K41+K42</f>
        <v>0</v>
      </c>
      <c r="L38" s="5">
        <f t="shared" ref="L38:M38" si="43">L39+L40+L41+L42</f>
        <v>0</v>
      </c>
      <c r="M38" s="5">
        <f t="shared" si="43"/>
        <v>0</v>
      </c>
      <c r="N38" s="5">
        <f t="shared" ref="N38:Q38" si="44">N39+N40+N41+N42</f>
        <v>0</v>
      </c>
      <c r="O38" s="5">
        <f t="shared" si="44"/>
        <v>0</v>
      </c>
      <c r="P38" s="5">
        <f t="shared" si="44"/>
        <v>0</v>
      </c>
      <c r="Q38" s="5">
        <f t="shared" si="44"/>
        <v>0</v>
      </c>
    </row>
    <row r="39" spans="1:17" s="3" customFormat="1" ht="15" customHeight="1" x14ac:dyDescent="0.3">
      <c r="A39" s="24"/>
      <c r="B39" s="34"/>
      <c r="C39" s="35"/>
      <c r="D39" s="12" t="s">
        <v>21</v>
      </c>
      <c r="E39" s="5">
        <f t="shared" si="2"/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</row>
    <row r="40" spans="1:17" s="3" customFormat="1" ht="20.399999999999999" x14ac:dyDescent="0.3">
      <c r="A40" s="24"/>
      <c r="B40" s="34"/>
      <c r="C40" s="35"/>
      <c r="D40" s="12" t="s">
        <v>12</v>
      </c>
      <c r="E40" s="5">
        <f t="shared" si="2"/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</row>
    <row r="41" spans="1:17" s="3" customFormat="1" ht="15" customHeight="1" x14ac:dyDescent="0.3">
      <c r="A41" s="24"/>
      <c r="B41" s="34"/>
      <c r="C41" s="35"/>
      <c r="D41" s="12" t="s">
        <v>13</v>
      </c>
      <c r="E41" s="5">
        <f t="shared" si="2"/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</row>
    <row r="42" spans="1:17" s="3" customFormat="1" ht="20.399999999999999" x14ac:dyDescent="0.3">
      <c r="A42" s="24"/>
      <c r="B42" s="36"/>
      <c r="C42" s="37"/>
      <c r="D42" s="12" t="s">
        <v>22</v>
      </c>
      <c r="E42" s="5">
        <f t="shared" si="2"/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</row>
    <row r="43" spans="1:17" s="3" customFormat="1" x14ac:dyDescent="0.3">
      <c r="A43" s="23"/>
      <c r="B43" s="32" t="s">
        <v>24</v>
      </c>
      <c r="C43" s="33"/>
      <c r="D43" s="12" t="s">
        <v>4</v>
      </c>
      <c r="E43" s="5">
        <f t="shared" si="2"/>
        <v>0</v>
      </c>
      <c r="F43" s="5">
        <f>F44+F45+F46+F47</f>
        <v>0</v>
      </c>
      <c r="G43" s="5">
        <f t="shared" ref="G43" si="45">G44+G45+G46+G47</f>
        <v>0</v>
      </c>
      <c r="H43" s="5">
        <f t="shared" ref="H43" si="46">H44+H45+H46+H47</f>
        <v>0</v>
      </c>
      <c r="I43" s="5">
        <f t="shared" ref="I43" si="47">I44+I45+I46+I47</f>
        <v>0</v>
      </c>
      <c r="J43" s="5">
        <f t="shared" ref="J43" si="48">J44+J45+J46+J47</f>
        <v>0</v>
      </c>
      <c r="K43" s="5">
        <f t="shared" ref="K43" si="49">K44+K45+K46+K47</f>
        <v>0</v>
      </c>
      <c r="L43" s="5">
        <f t="shared" ref="L43:M43" si="50">L44+L45+L46+L47</f>
        <v>0</v>
      </c>
      <c r="M43" s="5">
        <f t="shared" si="50"/>
        <v>0</v>
      </c>
      <c r="N43" s="5">
        <f t="shared" ref="N43:Q43" si="51">N44+N45+N46+N47</f>
        <v>0</v>
      </c>
      <c r="O43" s="5">
        <f t="shared" si="51"/>
        <v>0</v>
      </c>
      <c r="P43" s="5">
        <f t="shared" si="51"/>
        <v>0</v>
      </c>
      <c r="Q43" s="5">
        <f t="shared" si="51"/>
        <v>0</v>
      </c>
    </row>
    <row r="44" spans="1:17" s="3" customFormat="1" x14ac:dyDescent="0.3">
      <c r="A44" s="24"/>
      <c r="B44" s="34"/>
      <c r="C44" s="35"/>
      <c r="D44" s="12" t="s">
        <v>21</v>
      </c>
      <c r="E44" s="5">
        <f t="shared" si="2"/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</row>
    <row r="45" spans="1:17" s="3" customFormat="1" ht="29.25" customHeight="1" x14ac:dyDescent="0.3">
      <c r="A45" s="24"/>
      <c r="B45" s="34"/>
      <c r="C45" s="35"/>
      <c r="D45" s="12" t="s">
        <v>12</v>
      </c>
      <c r="E45" s="5">
        <f t="shared" si="2"/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</row>
    <row r="46" spans="1:17" s="3" customFormat="1" x14ac:dyDescent="0.3">
      <c r="A46" s="24"/>
      <c r="B46" s="34"/>
      <c r="C46" s="35"/>
      <c r="D46" s="12" t="s">
        <v>13</v>
      </c>
      <c r="E46" s="5">
        <f t="shared" si="2"/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</row>
    <row r="47" spans="1:17" s="3" customFormat="1" ht="29.25" customHeight="1" x14ac:dyDescent="0.3">
      <c r="A47" s="25"/>
      <c r="B47" s="36"/>
      <c r="C47" s="37"/>
      <c r="D47" s="12" t="s">
        <v>22</v>
      </c>
      <c r="E47" s="5">
        <f t="shared" si="2"/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</row>
    <row r="48" spans="1:17" s="3" customFormat="1" ht="15" customHeight="1" x14ac:dyDescent="0.3">
      <c r="A48" s="23"/>
      <c r="B48" s="32" t="s">
        <v>9</v>
      </c>
      <c r="C48" s="33"/>
      <c r="D48" s="12" t="s">
        <v>4</v>
      </c>
      <c r="E48" s="5">
        <f t="shared" si="2"/>
        <v>5114775.5199999996</v>
      </c>
      <c r="F48" s="5">
        <f>F49+F50+F51+F52</f>
        <v>377400</v>
      </c>
      <c r="G48" s="5">
        <f t="shared" ref="G48" si="52">G49+G50+G51+G52</f>
        <v>306000</v>
      </c>
      <c r="H48" s="5">
        <f t="shared" ref="H48" si="53">H49+H50+H51+H52</f>
        <v>450975.52</v>
      </c>
      <c r="I48" s="5">
        <f t="shared" ref="I48" si="54">I49+I50+I51+I52</f>
        <v>240200</v>
      </c>
      <c r="J48" s="5">
        <f t="shared" ref="J48" si="55">J49+J50+J51+J52</f>
        <v>240200</v>
      </c>
      <c r="K48" s="5">
        <f t="shared" ref="K48" si="56">K49+K50+K51+K52</f>
        <v>500000</v>
      </c>
      <c r="L48" s="5">
        <f t="shared" ref="L48:M48" si="57">L49+L50+L51+L52</f>
        <v>500000</v>
      </c>
      <c r="M48" s="5">
        <f t="shared" si="57"/>
        <v>500000</v>
      </c>
      <c r="N48" s="5">
        <f t="shared" ref="N48:Q48" si="58">N49+N50+N51+N52</f>
        <v>500000</v>
      </c>
      <c r="O48" s="5">
        <f t="shared" si="58"/>
        <v>500000</v>
      </c>
      <c r="P48" s="5">
        <f t="shared" si="58"/>
        <v>500000</v>
      </c>
      <c r="Q48" s="5">
        <f t="shared" si="58"/>
        <v>500000</v>
      </c>
    </row>
    <row r="49" spans="1:17" s="3" customFormat="1" ht="15" customHeight="1" x14ac:dyDescent="0.3">
      <c r="A49" s="24"/>
      <c r="B49" s="34"/>
      <c r="C49" s="35"/>
      <c r="D49" s="12" t="s">
        <v>21</v>
      </c>
      <c r="E49" s="5">
        <f t="shared" si="2"/>
        <v>0</v>
      </c>
      <c r="F49" s="5">
        <f>F23</f>
        <v>0</v>
      </c>
      <c r="G49" s="5">
        <f t="shared" ref="G49:L49" si="59">G23</f>
        <v>0</v>
      </c>
      <c r="H49" s="5">
        <f t="shared" si="59"/>
        <v>0</v>
      </c>
      <c r="I49" s="5">
        <f t="shared" si="59"/>
        <v>0</v>
      </c>
      <c r="J49" s="5">
        <f t="shared" si="59"/>
        <v>0</v>
      </c>
      <c r="K49" s="5">
        <f t="shared" si="59"/>
        <v>0</v>
      </c>
      <c r="L49" s="5">
        <f t="shared" si="59"/>
        <v>0</v>
      </c>
      <c r="M49" s="5">
        <f t="shared" ref="M49:Q49" si="60">M23</f>
        <v>0</v>
      </c>
      <c r="N49" s="5">
        <f t="shared" si="60"/>
        <v>0</v>
      </c>
      <c r="O49" s="5">
        <f t="shared" si="60"/>
        <v>0</v>
      </c>
      <c r="P49" s="5">
        <f t="shared" si="60"/>
        <v>0</v>
      </c>
      <c r="Q49" s="5">
        <f t="shared" si="60"/>
        <v>0</v>
      </c>
    </row>
    <row r="50" spans="1:17" s="3" customFormat="1" ht="20.399999999999999" x14ac:dyDescent="0.3">
      <c r="A50" s="24"/>
      <c r="B50" s="34"/>
      <c r="C50" s="35"/>
      <c r="D50" s="12" t="s">
        <v>12</v>
      </c>
      <c r="E50" s="5">
        <f t="shared" si="2"/>
        <v>0</v>
      </c>
      <c r="F50" s="5">
        <f t="shared" ref="F50:L52" si="61">F24</f>
        <v>0</v>
      </c>
      <c r="G50" s="5">
        <f t="shared" si="61"/>
        <v>0</v>
      </c>
      <c r="H50" s="5">
        <f t="shared" si="61"/>
        <v>0</v>
      </c>
      <c r="I50" s="5">
        <f t="shared" si="61"/>
        <v>0</v>
      </c>
      <c r="J50" s="5">
        <f t="shared" si="61"/>
        <v>0</v>
      </c>
      <c r="K50" s="5">
        <f t="shared" si="61"/>
        <v>0</v>
      </c>
      <c r="L50" s="5">
        <f t="shared" si="61"/>
        <v>0</v>
      </c>
      <c r="M50" s="5">
        <f t="shared" ref="M50:Q50" si="62">M24</f>
        <v>0</v>
      </c>
      <c r="N50" s="5">
        <f t="shared" si="62"/>
        <v>0</v>
      </c>
      <c r="O50" s="5">
        <f t="shared" si="62"/>
        <v>0</v>
      </c>
      <c r="P50" s="5">
        <f t="shared" si="62"/>
        <v>0</v>
      </c>
      <c r="Q50" s="5">
        <f t="shared" si="62"/>
        <v>0</v>
      </c>
    </row>
    <row r="51" spans="1:17" s="3" customFormat="1" ht="15" customHeight="1" x14ac:dyDescent="0.3">
      <c r="A51" s="24"/>
      <c r="B51" s="34"/>
      <c r="C51" s="35"/>
      <c r="D51" s="12" t="s">
        <v>13</v>
      </c>
      <c r="E51" s="5">
        <f t="shared" si="2"/>
        <v>5114775.5199999996</v>
      </c>
      <c r="F51" s="5">
        <f t="shared" si="61"/>
        <v>377400</v>
      </c>
      <c r="G51" s="5">
        <f t="shared" si="61"/>
        <v>306000</v>
      </c>
      <c r="H51" s="5">
        <f t="shared" si="61"/>
        <v>450975.52</v>
      </c>
      <c r="I51" s="5">
        <f t="shared" si="61"/>
        <v>240200</v>
      </c>
      <c r="J51" s="5">
        <f t="shared" si="61"/>
        <v>240200</v>
      </c>
      <c r="K51" s="5">
        <f t="shared" si="61"/>
        <v>500000</v>
      </c>
      <c r="L51" s="5">
        <f t="shared" si="61"/>
        <v>500000</v>
      </c>
      <c r="M51" s="5">
        <f t="shared" ref="M51:Q51" si="63">M25</f>
        <v>500000</v>
      </c>
      <c r="N51" s="5">
        <f t="shared" si="63"/>
        <v>500000</v>
      </c>
      <c r="O51" s="5">
        <f t="shared" si="63"/>
        <v>500000</v>
      </c>
      <c r="P51" s="5">
        <f t="shared" si="63"/>
        <v>500000</v>
      </c>
      <c r="Q51" s="5">
        <f t="shared" si="63"/>
        <v>500000</v>
      </c>
    </row>
    <row r="52" spans="1:17" s="3" customFormat="1" ht="20.399999999999999" x14ac:dyDescent="0.3">
      <c r="A52" s="25"/>
      <c r="B52" s="36"/>
      <c r="C52" s="37"/>
      <c r="D52" s="12" t="s">
        <v>22</v>
      </c>
      <c r="E52" s="5">
        <f t="shared" si="2"/>
        <v>0</v>
      </c>
      <c r="F52" s="5">
        <f t="shared" si="61"/>
        <v>0</v>
      </c>
      <c r="G52" s="5">
        <f t="shared" si="61"/>
        <v>0</v>
      </c>
      <c r="H52" s="5">
        <f t="shared" si="61"/>
        <v>0</v>
      </c>
      <c r="I52" s="5">
        <f t="shared" si="61"/>
        <v>0</v>
      </c>
      <c r="J52" s="5">
        <f t="shared" si="61"/>
        <v>0</v>
      </c>
      <c r="K52" s="5">
        <f t="shared" si="61"/>
        <v>0</v>
      </c>
      <c r="L52" s="5">
        <f t="shared" si="61"/>
        <v>0</v>
      </c>
      <c r="M52" s="5">
        <f t="shared" ref="M52:Q52" si="64">M26</f>
        <v>0</v>
      </c>
      <c r="N52" s="5">
        <f t="shared" si="64"/>
        <v>0</v>
      </c>
      <c r="O52" s="5">
        <f t="shared" si="64"/>
        <v>0</v>
      </c>
      <c r="P52" s="5">
        <f t="shared" si="64"/>
        <v>0</v>
      </c>
      <c r="Q52" s="5">
        <f t="shared" si="64"/>
        <v>0</v>
      </c>
    </row>
    <row r="53" spans="1:17" s="3" customFormat="1" ht="15" customHeight="1" x14ac:dyDescent="0.3">
      <c r="A53" s="6"/>
      <c r="B53" s="42" t="s">
        <v>7</v>
      </c>
      <c r="C53" s="43"/>
      <c r="D53" s="6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s="3" customFormat="1" ht="15" customHeight="1" x14ac:dyDescent="0.3">
      <c r="A54" s="23"/>
      <c r="B54" s="32" t="s">
        <v>39</v>
      </c>
      <c r="C54" s="33"/>
      <c r="D54" s="12" t="s">
        <v>4</v>
      </c>
      <c r="E54" s="5">
        <f t="shared" si="2"/>
        <v>4394775.5199999996</v>
      </c>
      <c r="F54" s="5">
        <f>F55+F56+F57+F58</f>
        <v>297400</v>
      </c>
      <c r="G54" s="5">
        <f t="shared" ref="G54" si="65">G55+G56+G57+G58</f>
        <v>306000</v>
      </c>
      <c r="H54" s="5">
        <f t="shared" ref="H54" si="66">H55+H56+H57+H58</f>
        <v>370975.52</v>
      </c>
      <c r="I54" s="5">
        <f t="shared" ref="I54" si="67">I55+I56+I57+I58</f>
        <v>240200</v>
      </c>
      <c r="J54" s="5">
        <f t="shared" ref="J54" si="68">J55+J56+J57+J58</f>
        <v>240200</v>
      </c>
      <c r="K54" s="5">
        <f t="shared" ref="K54" si="69">K55+K56+K57+K58</f>
        <v>420000</v>
      </c>
      <c r="L54" s="5">
        <f t="shared" ref="L54:M54" si="70">L55+L56+L57+L58</f>
        <v>420000</v>
      </c>
      <c r="M54" s="5">
        <f t="shared" si="70"/>
        <v>420000</v>
      </c>
      <c r="N54" s="5">
        <f t="shared" ref="N54:Q54" si="71">N55+N56+N57+N58</f>
        <v>420000</v>
      </c>
      <c r="O54" s="5">
        <f t="shared" si="71"/>
        <v>420000</v>
      </c>
      <c r="P54" s="5">
        <f t="shared" si="71"/>
        <v>420000</v>
      </c>
      <c r="Q54" s="5">
        <f t="shared" si="71"/>
        <v>420000</v>
      </c>
    </row>
    <row r="55" spans="1:17" s="3" customFormat="1" ht="15" customHeight="1" x14ac:dyDescent="0.3">
      <c r="A55" s="24"/>
      <c r="B55" s="34"/>
      <c r="C55" s="35"/>
      <c r="D55" s="12" t="s">
        <v>21</v>
      </c>
      <c r="E55" s="5">
        <f t="shared" si="2"/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</row>
    <row r="56" spans="1:17" s="3" customFormat="1" ht="20.399999999999999" x14ac:dyDescent="0.3">
      <c r="A56" s="24"/>
      <c r="B56" s="34"/>
      <c r="C56" s="35"/>
      <c r="D56" s="12" t="s">
        <v>12</v>
      </c>
      <c r="E56" s="5">
        <f t="shared" si="2"/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</row>
    <row r="57" spans="1:17" s="3" customFormat="1" ht="15" customHeight="1" x14ac:dyDescent="0.3">
      <c r="A57" s="24"/>
      <c r="B57" s="34"/>
      <c r="C57" s="35"/>
      <c r="D57" s="12" t="s">
        <v>13</v>
      </c>
      <c r="E57" s="5">
        <f t="shared" si="2"/>
        <v>4394775.5199999996</v>
      </c>
      <c r="F57" s="5">
        <f>F15-F62</f>
        <v>297400</v>
      </c>
      <c r="G57" s="5">
        <f t="shared" ref="G57:L57" si="72">G15-G62</f>
        <v>306000</v>
      </c>
      <c r="H57" s="5">
        <f t="shared" si="72"/>
        <v>370975.52</v>
      </c>
      <c r="I57" s="5">
        <f t="shared" si="72"/>
        <v>240200</v>
      </c>
      <c r="J57" s="5">
        <f t="shared" si="72"/>
        <v>240200</v>
      </c>
      <c r="K57" s="5">
        <f t="shared" si="72"/>
        <v>420000</v>
      </c>
      <c r="L57" s="5">
        <f t="shared" si="72"/>
        <v>420000</v>
      </c>
      <c r="M57" s="5">
        <f t="shared" ref="M57:Q57" si="73">M15-M62</f>
        <v>420000</v>
      </c>
      <c r="N57" s="5">
        <f t="shared" si="73"/>
        <v>420000</v>
      </c>
      <c r="O57" s="5">
        <f t="shared" si="73"/>
        <v>420000</v>
      </c>
      <c r="P57" s="5">
        <f t="shared" si="73"/>
        <v>420000</v>
      </c>
      <c r="Q57" s="5">
        <f t="shared" si="73"/>
        <v>420000</v>
      </c>
    </row>
    <row r="58" spans="1:17" s="3" customFormat="1" ht="20.399999999999999" x14ac:dyDescent="0.3">
      <c r="A58" s="25"/>
      <c r="B58" s="36"/>
      <c r="C58" s="37"/>
      <c r="D58" s="12" t="s">
        <v>22</v>
      </c>
      <c r="E58" s="5">
        <f t="shared" si="2"/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</row>
    <row r="59" spans="1:17" s="3" customFormat="1" ht="15" customHeight="1" x14ac:dyDescent="0.3">
      <c r="A59" s="38"/>
      <c r="B59" s="41" t="s">
        <v>40</v>
      </c>
      <c r="C59" s="41"/>
      <c r="D59" s="12" t="s">
        <v>4</v>
      </c>
      <c r="E59" s="5">
        <f t="shared" si="2"/>
        <v>720000</v>
      </c>
      <c r="F59" s="5">
        <f>F60+F61+F62+F63</f>
        <v>80000</v>
      </c>
      <c r="G59" s="5">
        <f t="shared" ref="G59" si="74">G60+G61+G62+G63</f>
        <v>0</v>
      </c>
      <c r="H59" s="5">
        <f t="shared" ref="H59" si="75">H60+H61+H62+H63</f>
        <v>80000</v>
      </c>
      <c r="I59" s="5">
        <f t="shared" ref="I59" si="76">I60+I61+I62+I63</f>
        <v>0</v>
      </c>
      <c r="J59" s="5">
        <f t="shared" ref="J59" si="77">J60+J61+J62+J63</f>
        <v>0</v>
      </c>
      <c r="K59" s="5">
        <f t="shared" ref="K59" si="78">K60+K61+K62+K63</f>
        <v>80000</v>
      </c>
      <c r="L59" s="5">
        <f t="shared" ref="L59:M59" si="79">L60+L61+L62+L63</f>
        <v>80000</v>
      </c>
      <c r="M59" s="5">
        <f t="shared" si="79"/>
        <v>80000</v>
      </c>
      <c r="N59" s="5">
        <f t="shared" ref="N59:Q59" si="80">N60+N61+N62+N63</f>
        <v>80000</v>
      </c>
      <c r="O59" s="5">
        <f t="shared" si="80"/>
        <v>80000</v>
      </c>
      <c r="P59" s="5">
        <f t="shared" si="80"/>
        <v>80000</v>
      </c>
      <c r="Q59" s="5">
        <f t="shared" si="80"/>
        <v>80000</v>
      </c>
    </row>
    <row r="60" spans="1:17" s="3" customFormat="1" ht="15" customHeight="1" x14ac:dyDescent="0.3">
      <c r="A60" s="39"/>
      <c r="B60" s="41"/>
      <c r="C60" s="41"/>
      <c r="D60" s="12" t="s">
        <v>21</v>
      </c>
      <c r="E60" s="5">
        <f t="shared" si="2"/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</row>
    <row r="61" spans="1:17" s="3" customFormat="1" ht="20.399999999999999" x14ac:dyDescent="0.3">
      <c r="A61" s="39"/>
      <c r="B61" s="41"/>
      <c r="C61" s="41"/>
      <c r="D61" s="12" t="s">
        <v>12</v>
      </c>
      <c r="E61" s="5">
        <f t="shared" si="2"/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</row>
    <row r="62" spans="1:17" s="3" customFormat="1" ht="15" customHeight="1" x14ac:dyDescent="0.3">
      <c r="A62" s="39"/>
      <c r="B62" s="41"/>
      <c r="C62" s="41"/>
      <c r="D62" s="12" t="s">
        <v>13</v>
      </c>
      <c r="E62" s="5">
        <f t="shared" si="2"/>
        <v>720000</v>
      </c>
      <c r="F62" s="5">
        <v>80000</v>
      </c>
      <c r="G62" s="5">
        <v>0</v>
      </c>
      <c r="H62" s="5">
        <v>80000</v>
      </c>
      <c r="I62" s="5">
        <v>0</v>
      </c>
      <c r="J62" s="5">
        <v>0</v>
      </c>
      <c r="K62" s="5">
        <v>80000</v>
      </c>
      <c r="L62" s="5">
        <v>80000</v>
      </c>
      <c r="M62" s="5">
        <v>80000</v>
      </c>
      <c r="N62" s="5">
        <v>80000</v>
      </c>
      <c r="O62" s="5">
        <v>80000</v>
      </c>
      <c r="P62" s="5">
        <v>80000</v>
      </c>
      <c r="Q62" s="5">
        <v>80000</v>
      </c>
    </row>
    <row r="63" spans="1:17" s="3" customFormat="1" ht="20.399999999999999" x14ac:dyDescent="0.3">
      <c r="A63" s="40"/>
      <c r="B63" s="41"/>
      <c r="C63" s="41"/>
      <c r="D63" s="9" t="s">
        <v>22</v>
      </c>
      <c r="E63" s="5">
        <f t="shared" si="2"/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</row>
  </sheetData>
  <mergeCells count="37">
    <mergeCell ref="A48:A52"/>
    <mergeCell ref="B48:C52"/>
    <mergeCell ref="A54:A58"/>
    <mergeCell ref="B54:C58"/>
    <mergeCell ref="A59:A63"/>
    <mergeCell ref="B59:C63"/>
    <mergeCell ref="B53:C53"/>
    <mergeCell ref="A33:A37"/>
    <mergeCell ref="B33:C37"/>
    <mergeCell ref="A38:A42"/>
    <mergeCell ref="B38:C42"/>
    <mergeCell ref="A43:A47"/>
    <mergeCell ref="B43:C47"/>
    <mergeCell ref="A22:A26"/>
    <mergeCell ref="B22:B26"/>
    <mergeCell ref="C22:C26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E8:Q8"/>
    <mergeCell ref="F9:Q9"/>
    <mergeCell ref="A8:A10"/>
    <mergeCell ref="B8:B10"/>
    <mergeCell ref="C8:C10"/>
    <mergeCell ref="D8:D10"/>
    <mergeCell ref="E9:E10"/>
    <mergeCell ref="K1:Q1"/>
    <mergeCell ref="K2:Q2"/>
    <mergeCell ref="K3:Q3"/>
    <mergeCell ref="K4:Q4"/>
    <mergeCell ref="A6:Q6"/>
  </mergeCells>
  <pageMargins left="0.78740157480314965" right="0.39370078740157483" top="0.78740157480314965" bottom="0.78740157480314965" header="0.31496062992125984" footer="0.31496062992125984"/>
  <pageSetup paperSize="9" scale="61" firstPageNumber="5" fitToHeight="3" orientation="landscape" useFirstPageNumber="1" verticalDpi="0" r:id="rId1"/>
  <headerFooter>
    <oddHeader>&amp;C&amp;"Times New Roman,обычный"&amp;12&amp;P</oddHeader>
    <firstHeader>&amp;C&amp;"Times New Roman,обычный"&amp;12 4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8"/>
  <sheetViews>
    <sheetView workbookViewId="0">
      <selection activeCell="J17" sqref="J17"/>
    </sheetView>
  </sheetViews>
  <sheetFormatPr defaultRowHeight="14.4" x14ac:dyDescent="0.3"/>
  <cols>
    <col min="1" max="1" width="5.33203125" customWidth="1"/>
    <col min="2" max="2" width="17.44140625" customWidth="1"/>
    <col min="3" max="3" width="28.33203125" customWidth="1"/>
    <col min="4" max="4" width="9.33203125" customWidth="1"/>
    <col min="5" max="5" width="27.88671875" customWidth="1"/>
    <col min="6" max="6" width="12.109375" customWidth="1"/>
    <col min="7" max="7" width="19.44140625" customWidth="1"/>
    <col min="8" max="16" width="12.44140625" customWidth="1"/>
  </cols>
  <sheetData>
    <row r="2" spans="1:16" ht="18" x14ac:dyDescent="0.3">
      <c r="A2" s="44" t="s">
        <v>44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ht="18.75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6" ht="30.75" customHeight="1" x14ac:dyDescent="0.3">
      <c r="A4" s="45" t="s">
        <v>26</v>
      </c>
      <c r="B4" s="45" t="s">
        <v>27</v>
      </c>
      <c r="C4" s="45" t="s">
        <v>28</v>
      </c>
      <c r="D4" s="45" t="s">
        <v>29</v>
      </c>
      <c r="E4" s="45" t="s">
        <v>30</v>
      </c>
      <c r="F4" s="45" t="s">
        <v>31</v>
      </c>
      <c r="G4" s="45" t="s">
        <v>32</v>
      </c>
      <c r="H4" s="45" t="s">
        <v>33</v>
      </c>
      <c r="I4" s="45"/>
      <c r="J4" s="45"/>
      <c r="K4" s="45"/>
      <c r="L4" s="45"/>
      <c r="M4" s="45"/>
      <c r="N4" s="45"/>
      <c r="O4" s="45"/>
      <c r="P4" s="45"/>
    </row>
    <row r="5" spans="1:16" ht="23.25" customHeight="1" x14ac:dyDescent="0.3">
      <c r="A5" s="45"/>
      <c r="B5" s="45"/>
      <c r="C5" s="45"/>
      <c r="D5" s="45"/>
      <c r="E5" s="45"/>
      <c r="F5" s="45"/>
      <c r="G5" s="45"/>
      <c r="H5" s="10" t="s">
        <v>4</v>
      </c>
      <c r="I5" s="4" t="s">
        <v>10</v>
      </c>
      <c r="J5" s="4" t="s">
        <v>11</v>
      </c>
      <c r="K5" s="4" t="s">
        <v>14</v>
      </c>
      <c r="L5" s="4" t="s">
        <v>15</v>
      </c>
      <c r="M5" s="4" t="s">
        <v>16</v>
      </c>
      <c r="N5" s="4" t="s">
        <v>17</v>
      </c>
      <c r="O5" s="4" t="s">
        <v>18</v>
      </c>
      <c r="P5" s="4" t="s">
        <v>19</v>
      </c>
    </row>
    <row r="6" spans="1:16" ht="15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10</v>
      </c>
      <c r="J6" s="10">
        <v>11</v>
      </c>
      <c r="K6" s="10">
        <v>12</v>
      </c>
      <c r="L6" s="10">
        <v>13</v>
      </c>
      <c r="M6" s="10">
        <v>14</v>
      </c>
      <c r="N6" s="10">
        <v>15</v>
      </c>
      <c r="O6" s="10">
        <v>16</v>
      </c>
      <c r="P6" s="10">
        <v>17</v>
      </c>
    </row>
    <row r="7" spans="1:16" ht="33" customHeight="1" x14ac:dyDescent="0.3">
      <c r="A7" s="45" t="s">
        <v>41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3">
      <c r="A8" s="45">
        <v>1</v>
      </c>
      <c r="B8" s="45" t="s">
        <v>42</v>
      </c>
      <c r="C8" s="47" t="s">
        <v>43</v>
      </c>
      <c r="D8" s="45"/>
      <c r="E8" s="46"/>
      <c r="F8" s="46"/>
      <c r="G8" s="11" t="s">
        <v>4</v>
      </c>
      <c r="H8" s="11">
        <f>H9+H10+H11+H12</f>
        <v>0</v>
      </c>
      <c r="I8" s="11">
        <f t="shared" ref="I8:P8" si="0">I9+I10+I11+I12</f>
        <v>0</v>
      </c>
      <c r="J8" s="11">
        <f t="shared" si="0"/>
        <v>0</v>
      </c>
      <c r="K8" s="11">
        <f t="shared" si="0"/>
        <v>0</v>
      </c>
      <c r="L8" s="11">
        <f t="shared" si="0"/>
        <v>0</v>
      </c>
      <c r="M8" s="11">
        <f t="shared" si="0"/>
        <v>0</v>
      </c>
      <c r="N8" s="11">
        <f t="shared" si="0"/>
        <v>0</v>
      </c>
      <c r="O8" s="11">
        <f t="shared" si="0"/>
        <v>0</v>
      </c>
      <c r="P8" s="11">
        <f t="shared" si="0"/>
        <v>0</v>
      </c>
    </row>
    <row r="9" spans="1:16" x14ac:dyDescent="0.3">
      <c r="A9" s="45"/>
      <c r="B9" s="45"/>
      <c r="C9" s="47"/>
      <c r="D9" s="45"/>
      <c r="E9" s="46"/>
      <c r="F9" s="46"/>
      <c r="G9" s="11" t="s">
        <v>21</v>
      </c>
      <c r="H9" s="11">
        <f>SUM(I9:P9)</f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</row>
    <row r="10" spans="1:16" ht="26.4" x14ac:dyDescent="0.3">
      <c r="A10" s="45"/>
      <c r="B10" s="45"/>
      <c r="C10" s="47"/>
      <c r="D10" s="45"/>
      <c r="E10" s="46"/>
      <c r="F10" s="46"/>
      <c r="G10" s="11" t="s">
        <v>12</v>
      </c>
      <c r="H10" s="11">
        <f t="shared" ref="H10:H12" si="1">SUM(I10:P10)</f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</row>
    <row r="11" spans="1:16" x14ac:dyDescent="0.3">
      <c r="A11" s="45"/>
      <c r="B11" s="45"/>
      <c r="C11" s="47"/>
      <c r="D11" s="45"/>
      <c r="E11" s="46"/>
      <c r="F11" s="46"/>
      <c r="G11" s="11" t="s">
        <v>13</v>
      </c>
      <c r="H11" s="11">
        <f t="shared" si="1"/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</row>
    <row r="12" spans="1:16" ht="26.4" x14ac:dyDescent="0.3">
      <c r="A12" s="45"/>
      <c r="B12" s="45"/>
      <c r="C12" s="47"/>
      <c r="D12" s="45"/>
      <c r="E12" s="46"/>
      <c r="F12" s="46"/>
      <c r="G12" s="11" t="s">
        <v>22</v>
      </c>
      <c r="H12" s="11">
        <f t="shared" si="1"/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</row>
    <row r="13" spans="1:16" x14ac:dyDescent="0.3">
      <c r="A13" s="45"/>
      <c r="B13" s="45"/>
      <c r="C13" s="46" t="s">
        <v>34</v>
      </c>
      <c r="D13" s="46"/>
      <c r="E13" s="46"/>
      <c r="F13" s="46"/>
      <c r="G13" s="11" t="s">
        <v>4</v>
      </c>
      <c r="H13" s="11">
        <f>H14+H15+H16+H17</f>
        <v>0</v>
      </c>
      <c r="I13" s="11">
        <f t="shared" ref="I13" si="2">I14+I15+I16+I17</f>
        <v>0</v>
      </c>
      <c r="J13" s="11">
        <f t="shared" ref="J13" si="3">J14+J15+J16+J17</f>
        <v>0</v>
      </c>
      <c r="K13" s="11">
        <f t="shared" ref="K13" si="4">K14+K15+K16+K17</f>
        <v>0</v>
      </c>
      <c r="L13" s="11">
        <f t="shared" ref="L13" si="5">L14+L15+L16+L17</f>
        <v>0</v>
      </c>
      <c r="M13" s="11">
        <f t="shared" ref="M13" si="6">M14+M15+M16+M17</f>
        <v>0</v>
      </c>
      <c r="N13" s="11">
        <f t="shared" ref="N13" si="7">N14+N15+N16+N17</f>
        <v>0</v>
      </c>
      <c r="O13" s="11">
        <f t="shared" ref="O13" si="8">O14+O15+O16+O17</f>
        <v>0</v>
      </c>
      <c r="P13" s="11">
        <f t="shared" ref="P13" si="9">P14+P15+P16+P17</f>
        <v>0</v>
      </c>
    </row>
    <row r="14" spans="1:16" x14ac:dyDescent="0.3">
      <c r="A14" s="45"/>
      <c r="B14" s="45"/>
      <c r="C14" s="46"/>
      <c r="D14" s="46"/>
      <c r="E14" s="46"/>
      <c r="F14" s="46"/>
      <c r="G14" s="11" t="s">
        <v>21</v>
      </c>
      <c r="H14" s="11">
        <f>SUM(I14:P14)</f>
        <v>0</v>
      </c>
      <c r="I14" s="11">
        <f>I9</f>
        <v>0</v>
      </c>
      <c r="J14" s="11">
        <f t="shared" ref="J14:P14" si="10">J9</f>
        <v>0</v>
      </c>
      <c r="K14" s="11">
        <f t="shared" si="10"/>
        <v>0</v>
      </c>
      <c r="L14" s="11">
        <f t="shared" si="10"/>
        <v>0</v>
      </c>
      <c r="M14" s="11">
        <f t="shared" si="10"/>
        <v>0</v>
      </c>
      <c r="N14" s="11">
        <f t="shared" si="10"/>
        <v>0</v>
      </c>
      <c r="O14" s="11">
        <f t="shared" si="10"/>
        <v>0</v>
      </c>
      <c r="P14" s="11">
        <f t="shared" si="10"/>
        <v>0</v>
      </c>
    </row>
    <row r="15" spans="1:16" ht="26.4" x14ac:dyDescent="0.3">
      <c r="A15" s="45"/>
      <c r="B15" s="45"/>
      <c r="C15" s="46"/>
      <c r="D15" s="46"/>
      <c r="E15" s="46"/>
      <c r="F15" s="46"/>
      <c r="G15" s="11" t="s">
        <v>12</v>
      </c>
      <c r="H15" s="11">
        <f t="shared" ref="H15:H17" si="11">SUM(I15:P15)</f>
        <v>0</v>
      </c>
      <c r="I15" s="11">
        <f>I10</f>
        <v>0</v>
      </c>
      <c r="J15" s="11">
        <f t="shared" ref="J15:P15" si="12">J10</f>
        <v>0</v>
      </c>
      <c r="K15" s="11">
        <f t="shared" si="12"/>
        <v>0</v>
      </c>
      <c r="L15" s="11">
        <f t="shared" si="12"/>
        <v>0</v>
      </c>
      <c r="M15" s="11">
        <f t="shared" si="12"/>
        <v>0</v>
      </c>
      <c r="N15" s="11">
        <f t="shared" si="12"/>
        <v>0</v>
      </c>
      <c r="O15" s="11">
        <f t="shared" si="12"/>
        <v>0</v>
      </c>
      <c r="P15" s="11">
        <f t="shared" si="12"/>
        <v>0</v>
      </c>
    </row>
    <row r="16" spans="1:16" x14ac:dyDescent="0.3">
      <c r="A16" s="45"/>
      <c r="B16" s="45"/>
      <c r="C16" s="46"/>
      <c r="D16" s="46"/>
      <c r="E16" s="46"/>
      <c r="F16" s="46"/>
      <c r="G16" s="11" t="s">
        <v>13</v>
      </c>
      <c r="H16" s="11">
        <f t="shared" si="11"/>
        <v>0</v>
      </c>
      <c r="I16" s="11">
        <f>I11</f>
        <v>0</v>
      </c>
      <c r="J16" s="11">
        <f t="shared" ref="J16:P16" si="13">J11</f>
        <v>0</v>
      </c>
      <c r="K16" s="11">
        <f t="shared" si="13"/>
        <v>0</v>
      </c>
      <c r="L16" s="11">
        <f t="shared" si="13"/>
        <v>0</v>
      </c>
      <c r="M16" s="11">
        <f t="shared" si="13"/>
        <v>0</v>
      </c>
      <c r="N16" s="11">
        <f t="shared" si="13"/>
        <v>0</v>
      </c>
      <c r="O16" s="11">
        <f t="shared" si="13"/>
        <v>0</v>
      </c>
      <c r="P16" s="11">
        <f t="shared" si="13"/>
        <v>0</v>
      </c>
    </row>
    <row r="17" spans="1:16" ht="26.4" x14ac:dyDescent="0.3">
      <c r="A17" s="45"/>
      <c r="B17" s="45"/>
      <c r="C17" s="46"/>
      <c r="D17" s="46"/>
      <c r="E17" s="46"/>
      <c r="F17" s="46"/>
      <c r="G17" s="11" t="s">
        <v>22</v>
      </c>
      <c r="H17" s="11">
        <f t="shared" si="11"/>
        <v>0</v>
      </c>
      <c r="I17" s="11">
        <f>I12</f>
        <v>0</v>
      </c>
      <c r="J17" s="11">
        <f t="shared" ref="J17:P17" si="14">J12</f>
        <v>0</v>
      </c>
      <c r="K17" s="11">
        <f t="shared" si="14"/>
        <v>0</v>
      </c>
      <c r="L17" s="11">
        <f t="shared" si="14"/>
        <v>0</v>
      </c>
      <c r="M17" s="11">
        <f t="shared" si="14"/>
        <v>0</v>
      </c>
      <c r="N17" s="11">
        <f t="shared" si="14"/>
        <v>0</v>
      </c>
      <c r="O17" s="11">
        <f t="shared" si="14"/>
        <v>0</v>
      </c>
      <c r="P17" s="11">
        <f t="shared" si="14"/>
        <v>0</v>
      </c>
    </row>
    <row r="18" spans="1:16" ht="30" customHeight="1" x14ac:dyDescent="0.3">
      <c r="A18" s="45" t="s">
        <v>36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</row>
    <row r="19" spans="1:16" x14ac:dyDescent="0.3">
      <c r="A19" s="48">
        <v>1</v>
      </c>
      <c r="B19" s="48" t="s">
        <v>45</v>
      </c>
      <c r="C19" s="49"/>
      <c r="D19" s="52"/>
      <c r="E19" s="46"/>
      <c r="F19" s="46"/>
      <c r="G19" s="14" t="s">
        <v>4</v>
      </c>
      <c r="H19" s="13">
        <f>H20+H21+H22+H23</f>
        <v>0</v>
      </c>
      <c r="I19" s="14">
        <f t="shared" ref="I19:P19" si="15">I20+I21+I22+I23</f>
        <v>0</v>
      </c>
      <c r="J19" s="14">
        <f t="shared" si="15"/>
        <v>0</v>
      </c>
      <c r="K19" s="14">
        <f t="shared" si="15"/>
        <v>0</v>
      </c>
      <c r="L19" s="14">
        <f t="shared" si="15"/>
        <v>0</v>
      </c>
      <c r="M19" s="14">
        <f t="shared" si="15"/>
        <v>0</v>
      </c>
      <c r="N19" s="14">
        <f t="shared" si="15"/>
        <v>0</v>
      </c>
      <c r="O19" s="14">
        <f t="shared" si="15"/>
        <v>0</v>
      </c>
      <c r="P19" s="14">
        <f t="shared" si="15"/>
        <v>0</v>
      </c>
    </row>
    <row r="20" spans="1:16" x14ac:dyDescent="0.3">
      <c r="A20" s="48"/>
      <c r="B20" s="48"/>
      <c r="C20" s="50"/>
      <c r="D20" s="52"/>
      <c r="E20" s="46"/>
      <c r="F20" s="46"/>
      <c r="G20" s="14" t="s">
        <v>21</v>
      </c>
      <c r="H20" s="13">
        <f>SUM(I20:P20)</f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</row>
    <row r="21" spans="1:16" ht="26.4" x14ac:dyDescent="0.3">
      <c r="A21" s="48"/>
      <c r="B21" s="48"/>
      <c r="C21" s="50"/>
      <c r="D21" s="52"/>
      <c r="E21" s="46"/>
      <c r="F21" s="46"/>
      <c r="G21" s="14" t="s">
        <v>12</v>
      </c>
      <c r="H21" s="13">
        <f t="shared" ref="H21:H23" si="16">SUM(I21:P21)</f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</row>
    <row r="22" spans="1:16" x14ac:dyDescent="0.3">
      <c r="A22" s="48"/>
      <c r="B22" s="48"/>
      <c r="C22" s="50"/>
      <c r="D22" s="52"/>
      <c r="E22" s="46"/>
      <c r="F22" s="46"/>
      <c r="G22" s="14" t="s">
        <v>13</v>
      </c>
      <c r="H22" s="13">
        <f>SUM(I22:P22)</f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</row>
    <row r="23" spans="1:16" ht="27" customHeight="1" x14ac:dyDescent="0.3">
      <c r="A23" s="48"/>
      <c r="B23" s="48"/>
      <c r="C23" s="51"/>
      <c r="D23" s="52"/>
      <c r="E23" s="46"/>
      <c r="F23" s="46"/>
      <c r="G23" s="14" t="s">
        <v>22</v>
      </c>
      <c r="H23" s="13">
        <f t="shared" si="16"/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</row>
    <row r="24" spans="1:16" x14ac:dyDescent="0.3">
      <c r="A24" s="48"/>
      <c r="B24" s="48"/>
      <c r="C24" s="46" t="s">
        <v>37</v>
      </c>
      <c r="D24" s="46"/>
      <c r="E24" s="46"/>
      <c r="F24" s="46"/>
      <c r="G24" s="14" t="s">
        <v>4</v>
      </c>
      <c r="H24" s="13">
        <f>H25+H26+H27+H28</f>
        <v>0</v>
      </c>
      <c r="I24" s="13">
        <f t="shared" ref="I24:P24" si="17">I25+I26+I27+I28</f>
        <v>0</v>
      </c>
      <c r="J24" s="13">
        <f t="shared" si="17"/>
        <v>0</v>
      </c>
      <c r="K24" s="13">
        <f t="shared" si="17"/>
        <v>0</v>
      </c>
      <c r="L24" s="13">
        <f>L25+L26+L27+L28</f>
        <v>0</v>
      </c>
      <c r="M24" s="13">
        <f t="shared" si="17"/>
        <v>0</v>
      </c>
      <c r="N24" s="13">
        <f t="shared" si="17"/>
        <v>0</v>
      </c>
      <c r="O24" s="13">
        <f t="shared" si="17"/>
        <v>0</v>
      </c>
      <c r="P24" s="13">
        <f t="shared" si="17"/>
        <v>0</v>
      </c>
    </row>
    <row r="25" spans="1:16" x14ac:dyDescent="0.3">
      <c r="A25" s="48"/>
      <c r="B25" s="48"/>
      <c r="C25" s="46"/>
      <c r="D25" s="46"/>
      <c r="E25" s="46"/>
      <c r="F25" s="46"/>
      <c r="G25" s="14" t="s">
        <v>21</v>
      </c>
      <c r="H25" s="13">
        <f>SUM(I25:P25)</f>
        <v>0</v>
      </c>
      <c r="I25" s="13">
        <f>I20</f>
        <v>0</v>
      </c>
      <c r="J25" s="13">
        <f t="shared" ref="J25:P28" si="18">J20</f>
        <v>0</v>
      </c>
      <c r="K25" s="13">
        <f t="shared" si="18"/>
        <v>0</v>
      </c>
      <c r="L25" s="13">
        <f t="shared" si="18"/>
        <v>0</v>
      </c>
      <c r="M25" s="13">
        <f t="shared" si="18"/>
        <v>0</v>
      </c>
      <c r="N25" s="13">
        <f t="shared" si="18"/>
        <v>0</v>
      </c>
      <c r="O25" s="13">
        <f t="shared" si="18"/>
        <v>0</v>
      </c>
      <c r="P25" s="13">
        <f t="shared" si="18"/>
        <v>0</v>
      </c>
    </row>
    <row r="26" spans="1:16" ht="26.4" x14ac:dyDescent="0.3">
      <c r="A26" s="48"/>
      <c r="B26" s="48"/>
      <c r="C26" s="46"/>
      <c r="D26" s="46"/>
      <c r="E26" s="46"/>
      <c r="F26" s="46"/>
      <c r="G26" s="14" t="s">
        <v>12</v>
      </c>
      <c r="H26" s="13">
        <f t="shared" ref="H26:H28" si="19">SUM(I26:P26)</f>
        <v>0</v>
      </c>
      <c r="I26" s="13">
        <f>I21</f>
        <v>0</v>
      </c>
      <c r="J26" s="13">
        <f t="shared" si="18"/>
        <v>0</v>
      </c>
      <c r="K26" s="13">
        <f t="shared" si="18"/>
        <v>0</v>
      </c>
      <c r="L26" s="13">
        <f t="shared" si="18"/>
        <v>0</v>
      </c>
      <c r="M26" s="13">
        <f t="shared" si="18"/>
        <v>0</v>
      </c>
      <c r="N26" s="13">
        <f t="shared" si="18"/>
        <v>0</v>
      </c>
      <c r="O26" s="13">
        <f t="shared" si="18"/>
        <v>0</v>
      </c>
      <c r="P26" s="13">
        <f t="shared" si="18"/>
        <v>0</v>
      </c>
    </row>
    <row r="27" spans="1:16" x14ac:dyDescent="0.3">
      <c r="A27" s="48"/>
      <c r="B27" s="48"/>
      <c r="C27" s="46"/>
      <c r="D27" s="46"/>
      <c r="E27" s="46"/>
      <c r="F27" s="46"/>
      <c r="G27" s="14" t="s">
        <v>13</v>
      </c>
      <c r="H27" s="13">
        <f t="shared" si="19"/>
        <v>0</v>
      </c>
      <c r="I27" s="13">
        <f>I22</f>
        <v>0</v>
      </c>
      <c r="J27" s="13">
        <f t="shared" si="18"/>
        <v>0</v>
      </c>
      <c r="K27" s="13">
        <f t="shared" si="18"/>
        <v>0</v>
      </c>
      <c r="L27" s="13">
        <f>L22</f>
        <v>0</v>
      </c>
      <c r="M27" s="13">
        <f t="shared" si="18"/>
        <v>0</v>
      </c>
      <c r="N27" s="13">
        <f t="shared" si="18"/>
        <v>0</v>
      </c>
      <c r="O27" s="13">
        <f t="shared" si="18"/>
        <v>0</v>
      </c>
      <c r="P27" s="13">
        <f t="shared" si="18"/>
        <v>0</v>
      </c>
    </row>
    <row r="28" spans="1:16" ht="26.4" x14ac:dyDescent="0.3">
      <c r="A28" s="48"/>
      <c r="B28" s="48"/>
      <c r="C28" s="46"/>
      <c r="D28" s="46"/>
      <c r="E28" s="46"/>
      <c r="F28" s="46"/>
      <c r="G28" s="14" t="s">
        <v>22</v>
      </c>
      <c r="H28" s="13">
        <f t="shared" si="19"/>
        <v>0</v>
      </c>
      <c r="I28" s="13">
        <f>I23</f>
        <v>0</v>
      </c>
      <c r="J28" s="13">
        <f t="shared" si="18"/>
        <v>0</v>
      </c>
      <c r="K28" s="13">
        <f t="shared" si="18"/>
        <v>0</v>
      </c>
      <c r="L28" s="13">
        <f t="shared" si="18"/>
        <v>0</v>
      </c>
      <c r="M28" s="13">
        <f t="shared" si="18"/>
        <v>0</v>
      </c>
      <c r="N28" s="13">
        <f t="shared" si="18"/>
        <v>0</v>
      </c>
      <c r="O28" s="13">
        <f t="shared" si="18"/>
        <v>0</v>
      </c>
      <c r="P28" s="13">
        <f t="shared" si="18"/>
        <v>0</v>
      </c>
    </row>
  </sheetData>
  <mergeCells count="26">
    <mergeCell ref="D8:D12"/>
    <mergeCell ref="E8:E12"/>
    <mergeCell ref="A18:P18"/>
    <mergeCell ref="A19:A28"/>
    <mergeCell ref="B19:B28"/>
    <mergeCell ref="C19:C23"/>
    <mergeCell ref="D19:D23"/>
    <mergeCell ref="E19:E23"/>
    <mergeCell ref="F19:F23"/>
    <mergeCell ref="C24:F28"/>
    <mergeCell ref="A2:P2"/>
    <mergeCell ref="A3:P3"/>
    <mergeCell ref="F4:F5"/>
    <mergeCell ref="C13:F17"/>
    <mergeCell ref="G4:G5"/>
    <mergeCell ref="H4:P4"/>
    <mergeCell ref="A7:P7"/>
    <mergeCell ref="F8:F12"/>
    <mergeCell ref="A4:A5"/>
    <mergeCell ref="B4:B5"/>
    <mergeCell ref="C4:C5"/>
    <mergeCell ref="D4:D5"/>
    <mergeCell ref="E4:E5"/>
    <mergeCell ref="A8:A17"/>
    <mergeCell ref="B8:B17"/>
    <mergeCell ref="C8:C12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mmR8fzS21B7d8v3nTTB0YtsoitwJte3wDO1do0JzNN8=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mybOPrm1iRDoC8GqLbgMjk342bDz8208//1b0iAI1gk=</DigestValue>
    </Reference>
  </SignedInfo>
  <SignatureValue>z/J0i3jM0wwY51t65wbUK8VTMQ10/69HMwzyRQ0cI27tszIrBkai6Zia1dEw+eY1
hjQvLA2Qh2TAUalVQyruhg==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2.bin?ContentType=application/vnd.openxmlformats-officedocument.spreadsheetml.printerSettings">
        <DigestMethod Algorithm="http://www.w3.org/2000/09/xmldsig#sha1"/>
        <DigestValue>1OGkhcAS1oFlA+1+KetgAhPjS+Q=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h6vvGxdw5l+PsmdwNNT6xq1xqGs=
</DigestValue>
      </Reference>
      <Reference URI="/xl/sharedStrings.xml?ContentType=application/vnd.openxmlformats-officedocument.spreadsheetml.sharedStrings+xml">
        <DigestMethod Algorithm="http://www.w3.org/2000/09/xmldsig#sha1"/>
        <DigestValue>Z9G44rFP4MBMvhyJeGMT7AUjcb8=
</DigestValue>
      </Reference>
      <Reference URI="/xl/worksheets/sheet1.xml?ContentType=application/vnd.openxmlformats-officedocument.spreadsheetml.worksheet+xml">
        <DigestMethod Algorithm="http://www.w3.org/2000/09/xmldsig#sha1"/>
        <DigestValue>7Rh+uxRr3dm6jUWt9Qyk6gq0v8s=
</DigestValue>
      </Reference>
      <Reference URI="/xl/calcChain.xml?ContentType=application/vnd.openxmlformats-officedocument.spreadsheetml.calcChain+xml">
        <DigestMethod Algorithm="http://www.w3.org/2000/09/xmldsig#sha1"/>
        <DigestValue>hB7h5tBDjzyAxi49jO30t6kgpN8=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sheets/sheet2.xml?ContentType=application/vnd.openxmlformats-officedocument.spreadsheetml.worksheet+xml">
        <DigestMethod Algorithm="http://www.w3.org/2000/09/xmldsig#sha1"/>
        <DigestValue>IbIhQatA/bUgpcGcN7xZ0QgCTqI=
</DigestValue>
      </Reference>
      <Reference URI="/xl/styles.xml?ContentType=application/vnd.openxmlformats-officedocument.spreadsheetml.styles+xml">
        <DigestMethod Algorithm="http://www.w3.org/2000/09/xmldsig#sha1"/>
        <DigestValue>y+BpjXlHegezLTebpasQbjGD/ng=
</DigestValue>
      </Reference>
      <Reference URI="/xl/workbook.xml?ContentType=application/vnd.openxmlformats-officedocument.spreadsheetml.sheet.main+xml">
        <DigestMethod Algorithm="http://www.w3.org/2000/09/xmldsig#sha1"/>
        <DigestValue>DSQzRRYsj+YDR128qoaIG2j1CDc=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
</DigestValue>
      </Reference>
    </Manifest>
    <SignatureProperties>
      <SignatureProperty Id="idSignatureTime" Target="#idPackageSignature">
        <mdssi:SignatureTime>
          <mdssi:Format>YYYY-MM-DDThh:mm:ssTZD</mdssi:Format>
          <mdssi:Value>2020-10-28T11:07:57Z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2020-10-28T11:07:57Z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к программе</vt:lpstr>
      <vt:lpstr>приложение 2</vt:lpstr>
      <vt:lpstr>'приложение 1 к программе'!Заголовки_для_печати</vt:lpstr>
    </vt:vector>
  </TitlesOfParts>
  <Company>Администрация города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Кирьянова Дарья Юрьевна</dc:creator>
  <cp:lastModifiedBy>Гришина Надежда Евгеньевна</cp:lastModifiedBy>
  <cp:lastPrinted>2019-08-09T04:56:07Z</cp:lastPrinted>
  <dcterms:created xsi:type="dcterms:W3CDTF">2014-09-11T10:06:01Z</dcterms:created>
  <dcterms:modified xsi:type="dcterms:W3CDTF">2020-10-28T11:07:57Z</dcterms:modified>
</cp:coreProperties>
</file>