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4196" yWindow="336" windowWidth="14436" windowHeight="12948" tabRatio="695" activeTab="1"/>
  </bookViews>
  <sheets>
    <sheet name="1 Цел. показатели" sheetId="19" r:id="rId1"/>
    <sheet name="2 Осн.мероприятия" sheetId="9" r:id="rId2"/>
    <sheet name="3. Портфели" sheetId="3" state="hidden" r:id="rId3"/>
    <sheet name="4. Хар-ка осн. мер." sheetId="4" state="hidden" r:id="rId4"/>
    <sheet name="5. Свод показ.мун.зад." sheetId="5" state="hidden" r:id="rId5"/>
    <sheet name="6. Перечень рисков" sheetId="6" state="hidden" r:id="rId6"/>
    <sheet name="8. Перечень объектов" sheetId="8" state="hidden" r:id="rId7"/>
    <sheet name="3 Перечень объектов" sheetId="15" state="hidden" r:id="rId8"/>
    <sheet name="4 Портфели" sheetId="11" state="hidden" r:id="rId9"/>
    <sheet name="5 Сводные показатели" sheetId="21" state="hidden" r:id="rId10"/>
    <sheet name="6 Перечень рисков" sheetId="14" state="hidden" r:id="rId11"/>
    <sheet name="7 Перечень об.кап.строит" sheetId="16" state="hidden" r:id="rId12"/>
    <sheet name="8 Пл мероп оц эф-ти" sheetId="17" state="hidden" r:id="rId13"/>
    <sheet name="9 Предложения граждан" sheetId="18" state="hidden" r:id="rId14"/>
    <sheet name="5. Свод показ.мун.зад.." sheetId="12" state="hidden" r:id="rId15"/>
    <sheet name="4. Хар-ка осн. мер.." sheetId="13" state="hidden" r:id="rId16"/>
  </sheets>
  <definedNames>
    <definedName name="_xlnm.Print_Titles" localSheetId="0">'1 Цел. показатели'!$11:$11</definedName>
    <definedName name="_xlnm.Print_Titles" localSheetId="1">'2 Осн.мероприятия'!$12:$12</definedName>
    <definedName name="_xlnm.Print_Area" localSheetId="0">'1 Цел. показатели'!$A$1:$P$27</definedName>
    <definedName name="_xlnm.Print_Area" localSheetId="1">'2 Осн.мероприятия'!$A$1:$J$100</definedName>
    <definedName name="_xlnm.Print_Area" localSheetId="9">'5 Сводные показатели'!$A$1:$P$7</definedName>
  </definedNames>
  <calcPr calcId="144525"/>
</workbook>
</file>

<file path=xl/calcChain.xml><?xml version="1.0" encoding="utf-8"?>
<calcChain xmlns="http://schemas.openxmlformats.org/spreadsheetml/2006/main">
  <c r="I81" i="9" l="1"/>
  <c r="E20" i="9" l="1"/>
  <c r="E15" i="9"/>
  <c r="E16" i="9"/>
  <c r="E17" i="9"/>
  <c r="E18" i="9"/>
  <c r="E31" i="9"/>
  <c r="E32" i="9"/>
  <c r="E33" i="9"/>
  <c r="E34" i="9"/>
  <c r="E26" i="9"/>
  <c r="E27" i="9"/>
  <c r="E28" i="9"/>
  <c r="E29" i="9"/>
  <c r="E36" i="9"/>
  <c r="E37" i="9"/>
  <c r="E38" i="9"/>
  <c r="E39" i="9"/>
  <c r="E41" i="9"/>
  <c r="E47" i="9"/>
  <c r="E48" i="9"/>
  <c r="E49" i="9"/>
  <c r="E50" i="9"/>
  <c r="E57" i="9"/>
  <c r="E58" i="9"/>
  <c r="E59" i="9"/>
  <c r="E60" i="9"/>
  <c r="E62" i="9"/>
  <c r="E82" i="9"/>
  <c r="E83" i="9"/>
  <c r="E85" i="9"/>
  <c r="E87" i="9"/>
  <c r="E88" i="9"/>
  <c r="E90" i="9"/>
  <c r="E97" i="9"/>
  <c r="E100" i="9"/>
  <c r="J84" i="9"/>
  <c r="J81" i="9" s="1"/>
  <c r="J89" i="9"/>
  <c r="J86" i="9"/>
  <c r="J65" i="9"/>
  <c r="J64" i="9"/>
  <c r="J63" i="9"/>
  <c r="J56" i="9"/>
  <c r="J46" i="9"/>
  <c r="J43" i="9"/>
  <c r="J40" i="9" s="1"/>
  <c r="J30" i="9"/>
  <c r="J23" i="9"/>
  <c r="J22" i="9"/>
  <c r="J21" i="9"/>
  <c r="J14" i="9"/>
  <c r="J61" i="9" l="1"/>
  <c r="J19" i="9"/>
  <c r="J69" i="9"/>
  <c r="J68" i="9"/>
  <c r="J67" i="9"/>
  <c r="J66" i="9" s="1"/>
  <c r="J99" i="9"/>
  <c r="J96" i="9" s="1"/>
  <c r="I40" i="9"/>
  <c r="H43" i="9"/>
  <c r="H40" i="9" s="1"/>
  <c r="I43" i="9"/>
  <c r="G43" i="9"/>
  <c r="G99" i="9"/>
  <c r="H99" i="9"/>
  <c r="I99" i="9"/>
  <c r="H30" i="9"/>
  <c r="I30" i="9"/>
  <c r="E99" i="9" l="1"/>
  <c r="P13" i="19"/>
  <c r="F18" i="19"/>
  <c r="F21" i="19"/>
  <c r="G89" i="9" l="1"/>
  <c r="E89" i="9" s="1"/>
  <c r="G84" i="9"/>
  <c r="P23" i="19" l="1"/>
  <c r="P22" i="19"/>
  <c r="P21" i="19"/>
  <c r="P20" i="19"/>
  <c r="P19" i="19"/>
  <c r="P18" i="19"/>
  <c r="O15" i="19"/>
  <c r="N15" i="19"/>
  <c r="M15" i="19"/>
  <c r="L15" i="19"/>
  <c r="K15" i="19"/>
  <c r="J15" i="19"/>
  <c r="I15" i="19"/>
  <c r="H15" i="19"/>
  <c r="G15" i="19"/>
  <c r="F15" i="19"/>
  <c r="E15" i="19"/>
  <c r="D15" i="19"/>
  <c r="F64" i="9" l="1"/>
  <c r="F43" i="9"/>
  <c r="E43" i="9" s="1"/>
  <c r="F98" i="9" l="1"/>
  <c r="E98" i="9" s="1"/>
  <c r="F42" i="9"/>
  <c r="F30" i="9"/>
  <c r="G64" i="9" l="1"/>
  <c r="E64" i="9" s="1"/>
  <c r="H64" i="9"/>
  <c r="I64" i="9"/>
  <c r="I56" i="9"/>
  <c r="H56" i="9"/>
  <c r="G56" i="9"/>
  <c r="F56" i="9"/>
  <c r="G35" i="9"/>
  <c r="F35" i="9"/>
  <c r="E35" i="9" s="1"/>
  <c r="E56" i="9" l="1"/>
  <c r="H96" i="9"/>
  <c r="I96" i="9"/>
  <c r="F96" i="9"/>
  <c r="G86" i="9"/>
  <c r="H86" i="9"/>
  <c r="I86" i="9"/>
  <c r="H81" i="9"/>
  <c r="G81" i="9"/>
  <c r="E51" i="9" l="1"/>
  <c r="E53" i="9"/>
  <c r="E54" i="9"/>
  <c r="E55" i="9"/>
  <c r="I65" i="9" l="1"/>
  <c r="I63" i="9"/>
  <c r="I46" i="9"/>
  <c r="I14" i="9"/>
  <c r="I21" i="9"/>
  <c r="I22" i="9"/>
  <c r="I23" i="9"/>
  <c r="I69" i="9" l="1"/>
  <c r="I61" i="9"/>
  <c r="I19" i="9"/>
  <c r="I68" i="9"/>
  <c r="I67" i="9"/>
  <c r="H65" i="9"/>
  <c r="H63" i="9"/>
  <c r="H46" i="9"/>
  <c r="I66" i="9" l="1"/>
  <c r="H61" i="9"/>
  <c r="F14" i="9"/>
  <c r="G14" i="9"/>
  <c r="H14" i="9"/>
  <c r="F21" i="9"/>
  <c r="G21" i="9"/>
  <c r="H21" i="9"/>
  <c r="H67" i="9" s="1"/>
  <c r="F22" i="9"/>
  <c r="G22" i="9"/>
  <c r="H22" i="9"/>
  <c r="H68" i="9" s="1"/>
  <c r="F23" i="9"/>
  <c r="G23" i="9"/>
  <c r="H23" i="9"/>
  <c r="H69" i="9" s="1"/>
  <c r="F25" i="9"/>
  <c r="E25" i="9" s="1"/>
  <c r="G25" i="9"/>
  <c r="G30" i="9"/>
  <c r="E30" i="9" s="1"/>
  <c r="G42" i="9"/>
  <c r="E42" i="9" s="1"/>
  <c r="F44" i="9"/>
  <c r="G44" i="9"/>
  <c r="F46" i="9"/>
  <c r="G46" i="9"/>
  <c r="F52" i="9"/>
  <c r="G52" i="9"/>
  <c r="F63" i="9"/>
  <c r="G63" i="9"/>
  <c r="F65" i="9"/>
  <c r="E65" i="9" s="1"/>
  <c r="G65" i="9"/>
  <c r="E46" i="9" l="1"/>
  <c r="E23" i="9"/>
  <c r="E14" i="9"/>
  <c r="F84" i="9"/>
  <c r="F40" i="9"/>
  <c r="E44" i="9"/>
  <c r="E21" i="9"/>
  <c r="E63" i="9"/>
  <c r="F68" i="9"/>
  <c r="E22" i="9"/>
  <c r="F61" i="9"/>
  <c r="E61" i="9" s="1"/>
  <c r="F67" i="9"/>
  <c r="G69" i="9"/>
  <c r="G67" i="9"/>
  <c r="G66" i="9" s="1"/>
  <c r="E52" i="9"/>
  <c r="F69" i="9"/>
  <c r="G68" i="9"/>
  <c r="H66" i="9"/>
  <c r="G40" i="9"/>
  <c r="H19" i="9"/>
  <c r="G19" i="9"/>
  <c r="G61" i="9"/>
  <c r="F19" i="9"/>
  <c r="E19" i="9" s="1"/>
  <c r="E68" i="9" l="1"/>
  <c r="E69" i="9"/>
  <c r="E67" i="9"/>
  <c r="E84" i="9"/>
  <c r="F81" i="9"/>
  <c r="E81" i="9" s="1"/>
  <c r="E40" i="9"/>
  <c r="F66" i="9"/>
  <c r="E66" i="9" s="1"/>
  <c r="F86" i="9"/>
  <c r="E86" i="9" s="1"/>
  <c r="G96" i="9"/>
  <c r="E96" i="9" s="1"/>
</calcChain>
</file>

<file path=xl/sharedStrings.xml><?xml version="1.0" encoding="utf-8"?>
<sst xmlns="http://schemas.openxmlformats.org/spreadsheetml/2006/main" count="922" uniqueCount="189">
  <si>
    <t>Источники финансирования</t>
  </si>
  <si>
    <t>Всего</t>
  </si>
  <si>
    <t>2019 г.</t>
  </si>
  <si>
    <t>2020 г.</t>
  </si>
  <si>
    <t>2021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</si>
  <si>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</si>
  <si>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</si>
  <si>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</si>
  <si>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</si>
  <si>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</si>
  <si>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</si>
  <si>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</si>
  <si>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</si>
  <si>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всего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</si>
  <si>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</si>
  <si>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</si>
  <si>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</si>
  <si>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</si>
  <si>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1.1</t>
  </si>
  <si>
    <t>В том числе:</t>
  </si>
  <si>
    <t>№ п/п</t>
  </si>
  <si>
    <t>Наименование портфеля проектов, проекта</t>
  </si>
  <si>
    <t>Наименование проекта или мероприятия</t>
  </si>
  <si>
    <t>Номер основного мероприятия</t>
  </si>
  <si>
    <t>Цели</t>
  </si>
  <si>
    <t>Срок реализации</t>
  </si>
  <si>
    <t>Параметры финансового обеспечения, тыс. рублей</t>
  </si>
  <si>
    <t>Портфель проектов</t>
  </si>
  <si>
    <t>Итого по портфелю проектов №</t>
  </si>
  <si>
    <t>ИТОГО</t>
  </si>
  <si>
    <t>Портель проектов</t>
  </si>
  <si>
    <t>Итого по портфелю проектов</t>
  </si>
  <si>
    <t>Содержание (направления расходов)</t>
  </si>
  <si>
    <t>Основные мероприятия</t>
  </si>
  <si>
    <t>Наименование целевого показателя</t>
  </si>
  <si>
    <t>Наименование</t>
  </si>
  <si>
    <t>Таблица 4</t>
  </si>
  <si>
    <t>Таблица 3</t>
  </si>
  <si>
    <t>Наименование муниципальных услуг (работ)</t>
  </si>
  <si>
    <t>Наименование показателя объема (единицы измерения) муниципальных услуг (работ)</t>
  </si>
  <si>
    <t>Значение показателя на момент окончания реализации муниципальной программы</t>
  </si>
  <si>
    <t>Таблица 5</t>
  </si>
  <si>
    <t xml:space="preserve">Описание риска </t>
  </si>
  <si>
    <t>Меры по преодолению рисков</t>
  </si>
  <si>
    <t>Таблица 6</t>
  </si>
  <si>
    <t>Наименование муниципального образования</t>
  </si>
  <si>
    <t>Наименование инвестиционного проекта</t>
  </si>
  <si>
    <t>Объем финансирования инвестиционного проекта</t>
  </si>
  <si>
    <t>Таблица 8</t>
  </si>
  <si>
    <t>Эффект от реализации инвестиционного проекта(налоговые поступления, количество создаваемых мест в детских дошкольных учреждениях и т.п.)</t>
  </si>
  <si>
    <t>2.1</t>
  </si>
  <si>
    <t xml:space="preserve">Номер приложения к муниципальной программе, реквизиты нормативно правового акта, наименование портфеля проектов (проекта)) </t>
  </si>
  <si>
    <t>упреждающее прогнозирование последствий рисков, осуществление взаимодействия с участниками бюджетного процесса</t>
  </si>
  <si>
    <t>экономические риски - ухудшение экономической ситуации в стране, регионе, городе и сопряженные с ним изменения показателей муниципального прогноза социально-экономического развития, влияющие на параметры бюджета города</t>
  </si>
  <si>
    <t>управленческие риски - несоблюдение иными участниками бюджетного процесса установленных сроков и требований к осуществлению процедур, представление документов и материалов, используемых исполнителями программы для исполнения закрепленных за ним функций</t>
  </si>
  <si>
    <t xml:space="preserve">юридические риски - непредвиденные изменения бюджетного законодательства федерального и регионального уровня, рассогласованность нормативных документов </t>
  </si>
  <si>
    <t>Количество действующих городских автобусных маршрутов</t>
  </si>
  <si>
    <t>Прирост протяженности автомобильных дорог общего пользования местного значения в результате строительства автомобильных дорог</t>
  </si>
  <si>
    <t>Количество автомобильных дорог города Покачи, приведенных в нормативное состояние</t>
  </si>
  <si>
    <t>2.2.</t>
  </si>
  <si>
    <t>2.3.</t>
  </si>
  <si>
    <t>Прочие расходы</t>
  </si>
  <si>
    <t>окружной бюджет</t>
  </si>
  <si>
    <t>прочие источники</t>
  </si>
  <si>
    <t>Управление по ВБ, ГО и ЧС, УЖКХ</t>
  </si>
  <si>
    <t>Корректировка ПОДД (проект организации дорожного движения) (ц.п: 3.2)</t>
  </si>
  <si>
    <t>3.2.</t>
  </si>
  <si>
    <t>Управление по ВБ, ГО и ЧС</t>
  </si>
  <si>
    <t>Корректировка ПОДД (проект организации дорожного движения)</t>
  </si>
  <si>
    <t>3.1.</t>
  </si>
  <si>
    <t>2.1.</t>
  </si>
  <si>
    <t xml:space="preserve">  1.1</t>
  </si>
  <si>
    <t>Перечень возможных рисков при реализации муниципальной программы "Развитие транспортной системы города Покачи на 2018 год и плановый период 2025-2030 годы" и мер по их преодолению</t>
  </si>
  <si>
    <t>Портфели проектов и проекты, направленные в том числе на реализацию национальных и федеральных проектов Российской федерации  муниципальной программы "Развитие транспортй систем города Покачи на 2019 годы и плановый период 2025-2030 годы"</t>
  </si>
  <si>
    <t>Характеристика основных мероприятий муниципальной программы  "Развитие  транспортной системы города Покачи на 2019 годы и плановый период 2025-2030 годы", их связь с целевыми показателями</t>
  </si>
  <si>
    <t>-</t>
  </si>
  <si>
    <t>Организация перевозок населения общественным транспортом</t>
  </si>
  <si>
    <t>Задачи 2 "Строительство новых и совершенствование существующих автомобильных дорог путем реконструкции, капитального ремонта, ремонта"</t>
  </si>
  <si>
    <t>Подпрограмма 2 "Строительство новых и совершенствование существующих автомобильных дорог путем реконструкции, капитального ремонта, ремонта"</t>
  </si>
  <si>
    <t>Строительство новых и совершенствование существующих автомобильных дорог путем реконструкции, капитального ремонта, ремонта</t>
  </si>
  <si>
    <t>Подпрограмма 1"Организация перевозок населения общественным транспортом"</t>
  </si>
  <si>
    <t>Задачи 3 "Сохранность и приведение  в нормативное состояние дорожного  полотна и инженерного оборудования автомобильных дорог города Покачи"</t>
  </si>
  <si>
    <t>Сохранность и приведение в нормативное состояние дорожного полотна и инженерного оборудования, автомобильных дорог города Покачи</t>
  </si>
  <si>
    <t>Сводные показатели муниципальных заданий муниципальной программы "Развитие транспортной системы города Покачи на 2019 год и плановый период 2025-2030 годы"</t>
  </si>
  <si>
    <t>Перечень объектов социально-культурного и коммунально-бытового назначения, инвестиционные проекты (далее-инвестиционные проекты) муниципальной программы "Развитие транспортной системы города Покачи на 2019 год и плановый период 2025-2030 годы"</t>
  </si>
  <si>
    <t>Отсутствует</t>
  </si>
  <si>
    <t>Всего по муниципальной программе:</t>
  </si>
  <si>
    <t>Портфели проектов, основанные на национальных и федеральных проектах Российской Федерации, потрфели проектов Ханты-Мансийского автономного округа - Югры, портфели проектов Ханты-Мансийского автономного округа - Югры (указывается перечень портфелей проектов, не основанных на национальных и федеральных проектах Российской Федерации), портфели проекты Ханты-Мансийского автономного округа - Югры (указываются проекты, не включенные в состав портфелей Ханты-Мансийского автономного округа - Югры).</t>
  </si>
  <si>
    <t>Проекты муниципального образования город Покачи</t>
  </si>
  <si>
    <t>Задача 1. "Обеспечение перевозок населения города общественным транспортом по городским маршрутам"</t>
  </si>
  <si>
    <t>Цель "Развитие современной транспортной системы, обеспечивающей повышение доступности и безопасности услуг транспортного комплекса для населения города Покачи"</t>
  </si>
  <si>
    <t>3.1</t>
  </si>
  <si>
    <t>Подпрограмма 3 "Сохранность и приведение в нормативное состояние дорожного полотна и инженерного оборудования, автомобильных дорог города Покачи"</t>
  </si>
  <si>
    <t>Организация перевозок населения города общественным транспортом (1)</t>
  </si>
  <si>
    <t>Строительство и реконструкция автомобильных дорог общего пользования города Покачи (2, 4.2, 5, 6)</t>
  </si>
  <si>
    <t>Капитальный ремонт  и ремонт автомобильных дорог города Покачи (3, 5, 6)</t>
  </si>
  <si>
    <t>Проектирование инженерной инфраструктуры в целях обеспечения инженерной подготовки земельных участков для жилищного строительства (2)</t>
  </si>
  <si>
    <t>Содержание и приведение в нормативное состояние дорожного полотна и инженерного оборудования автомобильных дорог города Покачи (4, 4.1)</t>
  </si>
  <si>
    <t>Основные мероприятия муниципальной программы (их связь с целевыми показателями муниципальной программы)</t>
  </si>
  <si>
    <t>Ответственный исполнитель/соисполнитель</t>
  </si>
  <si>
    <t>в том числе</t>
  </si>
  <si>
    <t>Подпрограмма 1. Организация перевозок населения города общественным транспортом</t>
  </si>
  <si>
    <t xml:space="preserve">Подпрограмма 2. Строительство новых и совершенствование существующих автомобильных дорог путем реконструкции, капитального ремонта, ремонта
</t>
  </si>
  <si>
    <t xml:space="preserve">Подпрограмма 3. Сохранность и приведение в нормативное состояние дорожного полотна и инженерного оборудования, автомобильных дорог города Покачи
</t>
  </si>
  <si>
    <t>Инвестиции в объекты муниципальной собственности</t>
  </si>
  <si>
    <t>Таблица 7</t>
  </si>
  <si>
    <t>Наименование объекта</t>
  </si>
  <si>
    <t>Мощность</t>
  </si>
  <si>
    <t>Срок строительства, проектирования</t>
  </si>
  <si>
    <t>Источник финансирования</t>
  </si>
  <si>
    <t>Итого по подпрограмме 1</t>
  </si>
  <si>
    <t>Итого по подпрограмме 2</t>
  </si>
  <si>
    <t>Итого по подпрограмме 3</t>
  </si>
  <si>
    <t>Перечень объектов социально-культурного и коммунально-бытового назначения, масштабные инвестиционные проекты</t>
  </si>
  <si>
    <t>№</t>
  </si>
  <si>
    <t>Эффект от реализации инвестиционного проекта (налоговые поступления, количество создаваемых мест в детских дошкольных учреждениях и т.п.)</t>
  </si>
  <si>
    <t>Мероприятия, реализуемые на принципах проектного управления, направленные в том числе на исполнение национальных и федеральных проектов (программ) Российской Федерации</t>
  </si>
  <si>
    <t>Параметры финансового обеспечения (рублей)</t>
  </si>
  <si>
    <t>2022 г.</t>
  </si>
  <si>
    <t>Итого по портфелю проектов № 1</t>
  </si>
  <si>
    <t>2. Проекты муниципального образования города Покачи</t>
  </si>
  <si>
    <t>Проект 1</t>
  </si>
  <si>
    <t>Перечень объектов капитального строительства</t>
  </si>
  <si>
    <t>План мероприятий, направленный на достижение значений (уровней) показателей оценки эффективности деятельности исполнительных органов государственной власти автономного округа на 2019-2024 года</t>
  </si>
  <si>
    <t>Меры, направленные на достижение значений (уровней) показателей</t>
  </si>
  <si>
    <t xml:space="preserve">Ответственный исполнитель/соисполнитель </t>
  </si>
  <si>
    <t xml:space="preserve">Контрольное событие (промежуточный результат) </t>
  </si>
  <si>
    <t xml:space="preserve">Номер, наименование мероприятия (таблица 2) </t>
  </si>
  <si>
    <t>Наименование портфеля проектов, основанного на национальных и федеральных проектах Российской Федерации</t>
  </si>
  <si>
    <t xml:space="preserve">Предложение </t>
  </si>
  <si>
    <t xml:space="preserve">Наименование целевого показателя (таблица 1) </t>
  </si>
  <si>
    <t xml:space="preserve">Описание механизма реализации предложения </t>
  </si>
  <si>
    <t xml:space="preserve">Ответственный исполнитель </t>
  </si>
  <si>
    <t>№ показателя</t>
  </si>
  <si>
    <t>Наименование целевых показателей</t>
  </si>
  <si>
    <t>Базовый показатель на начало реализации муниципальной программы</t>
  </si>
  <si>
    <t>Значения показателя по годам</t>
  </si>
  <si>
    <t>Целевое значение показателя на момент окончания реализации муниципальной программы</t>
  </si>
  <si>
    <t>Количество маршрутов регулярных перевозок автомобильным транспортом по регулируемым тарифам, ед. &lt;1&gt;</t>
  </si>
  <si>
    <t>Протяженность автомобильных дорог общего пользования местного значения в результате строительства (реконструкции) автомобильных дорог, тыс.кв.м./м.п. &lt;2&gt;</t>
  </si>
  <si>
    <t>13,3/1663</t>
  </si>
  <si>
    <t>Площадь отремонтированных дорог/протяженность автомобильных дорог общего пользования местного значения, соответствующих нормативным требованиям к транспортно-эксплуатационным показателям, в результате капитального ремонта и ремонта автомобильных дорог, тыс.кв.м./км &lt;3&gt;</t>
  </si>
  <si>
    <t>340,234/38,223</t>
  </si>
  <si>
    <t>2,12/0,4</t>
  </si>
  <si>
    <t>4.1</t>
  </si>
  <si>
    <t>Протяженность автомобильных дорог общего пользования местного значения, отвечающих нормативным требованиям, км - Н</t>
  </si>
  <si>
    <t>4.2</t>
  </si>
  <si>
    <t>Протяженность автомобильных дорог общего пользования местного значения, км - О</t>
  </si>
  <si>
    <t>5.1</t>
  </si>
  <si>
    <t>Общее количество контрактов на осуществление дорожной деятельности в рамках реализации регионального проекта, ед - О</t>
  </si>
  <si>
    <t>5.2</t>
  </si>
  <si>
    <t>Количество контрактов на осуществление дорожной деятельности в рамках реализации регионального проекта, предусматривающего использование новых технологий, включенных в реестр новых и лучших технологий, ед. - К</t>
  </si>
  <si>
    <t>6.1</t>
  </si>
  <si>
    <t>Общее количество контрактов на осуществление дорожной деятельности в рамках реализации региональной программы, ед. - О</t>
  </si>
  <si>
    <t>6.2</t>
  </si>
  <si>
    <t>Количество контрактов на осуществление дорожной деятельности в рамках реализации региональной программы, предусматривающей выполнение работ на принципах контракта жизненного цикла, ед. - К</t>
  </si>
  <si>
    <t>&lt;1&gt; Реестр муниципального маршрута регулярных пассажирских перевозок автомобильным транспортом общего пользования в Ханты-Мансийском автономном округе - Югре, муниципального образования город Покачи в соответствии с 220-ФЗ, размещенный на официальном сайте администрации города Покачи.</t>
  </si>
  <si>
    <t>&lt;2&gt; Контракт на выполнение работ по строительству (реконструкции) автомобильной дороги.</t>
  </si>
  <si>
    <t>&lt;3&gt; Контракт на выполнение работ по капитальному ремонту и ремонту автомобильной дороги.</t>
  </si>
  <si>
    <t>Таблица 2</t>
  </si>
  <si>
    <t>Таблица 1</t>
  </si>
  <si>
    <t>Финансовые затраты на реализацию (рублей)</t>
  </si>
  <si>
    <t>Доля протяженности автомобильных дорог общего пользования местного значения, отвечающих нормативным требованиям, в общей протяженности автомобильных дорог общего пользования местного значения, % - Д
Д=Н/О*100</t>
  </si>
  <si>
    <t>Доля контрактов на осуществление дорожной деятельности в рамках реализации регионального проекта, предусматривающего использование новых технологий, включенных в реестр новых и лучших технологий, % - Д
Д=К/О*100</t>
  </si>
  <si>
    <t>Доля контрактов на осуществление дорожной деятельности в рамках реализации региональной программы, предусматривающей выполнение работ на принципах контракта жизненного цикла, % - Д
Д=К/О*100</t>
  </si>
  <si>
    <t>Целевые показатели муниципальной программы «Развитие транспортной системы города Покачи на 2019-2025 годы и на период до 2030 года»</t>
  </si>
  <si>
    <t>Распределение финансовых ресурсов муниципальной программы «Развитие транспортной системы города Покачи на 2019-2025 годы и на период до 2030 года»</t>
  </si>
  <si>
    <t>Сводные показатели муниципальных заданий</t>
  </si>
  <si>
    <t>Таблица 9</t>
  </si>
  <si>
    <t>Перечень возможных рисков при реализации муниципальной программы «Развитие транспортной системы города Покачи на 2019-2025 годы и на период до 2030 года» и мер по их преодолению</t>
  </si>
  <si>
    <t>Предложения граждан по реализации национальных проектов Российской Федерации в автономном округе, учтенные в муниципальной программе «Развитие транспортной системы города Покачи на 2019-2025 годы и на период до 2030 года»</t>
  </si>
  <si>
    <t>УЖКХ</t>
  </si>
  <si>
    <t>МУ «УКС»</t>
  </si>
  <si>
    <t>Соисполнитель 3 (МУ «УКС»)</t>
  </si>
  <si>
    <t>Соисполнитель 2 (КУМИ)</t>
  </si>
  <si>
    <t>Соисполнитель 1 (УпоВБГОиЧС)</t>
  </si>
  <si>
    <t>Ответственный исполнитель (УЖКХ)</t>
  </si>
  <si>
    <t>1. Портфели проектов, основанные на национальных и федеральных проектах Российской Федерации, Портфели проектов Ханты-Мансийского автономного округа – Югры (указывается перечень портфелей проектов, не основанных на национальных и федеральных проектах Российской Федерации), Проекты Ханты-Мансийского автономного округа – Югры (указываются проекты, не включенные в состав портфелей проектов Ханты-Мансийского автономного округа – Югры).</t>
  </si>
  <si>
    <t>УпоВБГОиЧС</t>
  </si>
  <si>
    <t>к постановлению администрации</t>
  </si>
  <si>
    <t>города Покачи</t>
  </si>
  <si>
    <t>0,375/0,250</t>
  </si>
  <si>
    <t>342,729/38,873</t>
  </si>
  <si>
    <t>Приложение 2</t>
  </si>
  <si>
    <t>Приложение 1</t>
  </si>
  <si>
    <t>УпоВБГОиЧС, УЖКХ, МУ «УКС»</t>
  </si>
  <si>
    <t>2023-2030 гг.</t>
  </si>
  <si>
    <t>Замена и установка дорожных знаков (исполнение протокольного поручения - разработка схем проездов) (4, 4.1)</t>
  </si>
  <si>
    <t>от 11.03.2020 № 216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</si>
</sst>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49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3" fillId="0" borderId="0" xfId="0" applyFont="1" applyAlignment="1">
      <alignment vertical="top"/>
    </xf>
    <xf numFmtId="0" fontId="2" fillId="0" borderId="1" xfId="0" applyFont="1" applyBorder="1" applyAlignment="1">
      <alignment horizontal="center" wrapText="1"/>
    </xf>
    <xf numFmtId="4" fontId="6" fillId="0" borderId="1" xfId="1" applyNumberFormat="1" applyFont="1" applyFill="1" applyBorder="1" applyAlignment="1">
      <alignment horizontal="center" vertical="top"/>
    </xf>
    <xf numFmtId="164" fontId="8" fillId="0" borderId="0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4" fontId="10" fillId="0" borderId="1" xfId="1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2" fillId="0" borderId="7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3" fillId="0" borderId="0" xfId="0" applyFont="1" applyFill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1" fillId="0" borderId="1" xfId="1" applyFont="1" applyFill="1" applyBorder="1" applyAlignment="1">
      <alignment horizontal="center"/>
    </xf>
    <xf numFmtId="0" fontId="1" fillId="0" borderId="0" xfId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4" fontId="6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5" fillId="0" borderId="0" xfId="1" applyFont="1" applyFill="1"/>
    <xf numFmtId="0" fontId="0" fillId="0" borderId="0" xfId="0" applyFont="1" applyFill="1"/>
    <xf numFmtId="4" fontId="5" fillId="0" borderId="0" xfId="1" applyNumberFormat="1" applyFont="1" applyFill="1"/>
    <xf numFmtId="4" fontId="0" fillId="0" borderId="0" xfId="0" applyNumberFormat="1" applyFont="1" applyFill="1"/>
    <xf numFmtId="0" fontId="6" fillId="0" borderId="1" xfId="1" applyFont="1" applyFill="1" applyBorder="1" applyAlignment="1">
      <alignment horizontal="center" vertical="center" wrapText="1"/>
    </xf>
    <xf numFmtId="2" fontId="0" fillId="0" borderId="0" xfId="0" applyNumberFormat="1" applyFont="1" applyFill="1"/>
    <xf numFmtId="0" fontId="2" fillId="0" borderId="0" xfId="0" applyFont="1" applyAlignment="1">
      <alignment vertical="top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>
      <alignment horizontal="right"/>
    </xf>
    <xf numFmtId="4" fontId="6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vertical="top" wrapText="1"/>
    </xf>
    <xf numFmtId="0" fontId="9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4" fontId="6" fillId="0" borderId="1" xfId="1" applyNumberFormat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/>
    </xf>
    <xf numFmtId="14" fontId="7" fillId="0" borderId="1" xfId="1" applyNumberFormat="1" applyFont="1" applyFill="1" applyBorder="1" applyAlignment="1">
      <alignment horizontal="center" vertical="top"/>
    </xf>
    <xf numFmtId="0" fontId="6" fillId="0" borderId="6" xfId="1" applyFont="1" applyFill="1" applyBorder="1" applyAlignment="1">
      <alignment horizontal="center" vertical="top" wrapText="1"/>
    </xf>
    <xf numFmtId="0" fontId="6" fillId="0" borderId="9" xfId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top" wrapText="1"/>
    </xf>
    <xf numFmtId="0" fontId="13" fillId="0" borderId="1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/>
    </xf>
    <xf numFmtId="0" fontId="1" fillId="0" borderId="9" xfId="1" applyFont="1" applyFill="1" applyBorder="1" applyAlignment="1">
      <alignment horizontal="center"/>
    </xf>
    <xf numFmtId="0" fontId="1" fillId="0" borderId="7" xfId="1" applyFont="1" applyFill="1" applyBorder="1" applyAlignment="1">
      <alignment horizontal="center"/>
    </xf>
    <xf numFmtId="0" fontId="13" fillId="0" borderId="1" xfId="1" applyFont="1" applyFill="1" applyBorder="1" applyAlignment="1">
      <alignment horizontal="left" vertical="center" wrapText="1"/>
    </xf>
    <xf numFmtId="0" fontId="4" fillId="0" borderId="10" xfId="1" applyFont="1" applyFill="1" applyBorder="1" applyAlignment="1">
      <alignment horizontal="left" vertical="center" wrapText="1"/>
    </xf>
    <xf numFmtId="0" fontId="4" fillId="0" borderId="11" xfId="1" applyFont="1" applyFill="1" applyBorder="1" applyAlignment="1">
      <alignment horizontal="left" vertical="center" wrapText="1"/>
    </xf>
    <xf numFmtId="0" fontId="4" fillId="0" borderId="12" xfId="1" applyFont="1" applyFill="1" applyBorder="1" applyAlignment="1">
      <alignment horizontal="left" vertical="center" wrapText="1"/>
    </xf>
    <xf numFmtId="0" fontId="4" fillId="0" borderId="13" xfId="1" applyFont="1" applyFill="1" applyBorder="1" applyAlignment="1">
      <alignment horizontal="left" vertical="center" wrapText="1"/>
    </xf>
    <xf numFmtId="0" fontId="4" fillId="0" borderId="14" xfId="1" applyFont="1" applyFill="1" applyBorder="1" applyAlignment="1">
      <alignment horizontal="left" vertical="center" wrapText="1"/>
    </xf>
    <xf numFmtId="0" fontId="4" fillId="0" borderId="15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/>
    </xf>
    <xf numFmtId="0" fontId="1" fillId="0" borderId="6" xfId="1" applyFont="1" applyFill="1" applyBorder="1" applyAlignment="1">
      <alignment horizontal="center" wrapText="1"/>
    </xf>
    <xf numFmtId="0" fontId="1" fillId="0" borderId="9" xfId="1" applyFont="1" applyFill="1" applyBorder="1" applyAlignment="1">
      <alignment horizontal="center" wrapText="1"/>
    </xf>
    <xf numFmtId="0" fontId="1" fillId="0" borderId="7" xfId="1" applyFont="1" applyFill="1" applyBorder="1" applyAlignment="1">
      <alignment horizontal="center" wrapText="1"/>
    </xf>
    <xf numFmtId="0" fontId="4" fillId="0" borderId="3" xfId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0" borderId="10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2" fillId="0" borderId="12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top" wrapText="1"/>
    </xf>
    <xf numFmtId="0" fontId="2" fillId="0" borderId="13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15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11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3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wrapText="1"/>
    </xf>
    <xf numFmtId="0" fontId="2" fillId="0" borderId="8" xfId="0" applyFont="1" applyBorder="1" applyAlignment="1">
      <alignment horizontal="center" wrapText="1"/>
    </xf>
    <xf numFmtId="0" fontId="2" fillId="0" borderId="11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0" fontId="2" fillId="0" borderId="15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top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justify"/>
    </xf>
    <xf numFmtId="0" fontId="2" fillId="0" borderId="4" xfId="0" applyFont="1" applyBorder="1" applyAlignment="1">
      <alignment horizontal="justify"/>
    </xf>
    <xf numFmtId="0" fontId="2" fillId="0" borderId="5" xfId="0" applyFont="1" applyBorder="1" applyAlignment="1">
      <alignment horizontal="justify"/>
    </xf>
    <xf numFmtId="0" fontId="2" fillId="0" borderId="9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" fillId="0" borderId="7" xfId="0" applyFont="1" applyBorder="1" applyAlignment="1">
      <alignment horizontal="center" vertical="top"/>
    </xf>
    <xf numFmtId="0" fontId="2" fillId="0" borderId="3" xfId="0" applyFont="1" applyBorder="1" applyAlignment="1">
      <alignment horizontal="justify" wrapText="1"/>
    </xf>
    <xf numFmtId="0" fontId="2" fillId="0" borderId="4" xfId="0" applyFont="1" applyBorder="1" applyAlignment="1">
      <alignment horizontal="justify" wrapText="1"/>
    </xf>
    <xf numFmtId="0" fontId="2" fillId="0" borderId="5" xfId="0" applyFont="1" applyBorder="1" applyAlignment="1">
      <alignment horizontal="justify" wrapText="1"/>
    </xf>
    <xf numFmtId="0" fontId="9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"/>
  <sheetViews>
    <sheetView view="pageBreakPreview" zoomScaleNormal="100" zoomScaleSheetLayoutView="100" workbookViewId="0">
      <selection activeCell="L4" sqref="L4:P4"/>
    </sheetView>
  </sheetViews>
  <sheetFormatPr defaultColWidth="9.109375" defaultRowHeight="15.6" x14ac:dyDescent="0.3"/>
  <cols>
    <col min="1" max="1" width="6.44140625" style="11" customWidth="1"/>
    <col min="2" max="2" width="27.6640625" style="11" customWidth="1"/>
    <col min="3" max="3" width="20.109375" style="11" customWidth="1"/>
    <col min="4" max="4" width="8.5546875" style="11" customWidth="1"/>
    <col min="5" max="5" width="9.33203125" style="11" customWidth="1"/>
    <col min="6" max="6" width="8" style="11" customWidth="1"/>
    <col min="7" max="7" width="8.33203125" style="11" customWidth="1"/>
    <col min="8" max="8" width="7.44140625" style="11" customWidth="1"/>
    <col min="9" max="10" width="6.88671875" style="11" customWidth="1"/>
    <col min="11" max="11" width="7" style="11" customWidth="1"/>
    <col min="12" max="12" width="7.33203125" style="11" customWidth="1"/>
    <col min="13" max="14" width="7.44140625" style="11" customWidth="1"/>
    <col min="15" max="15" width="7.5546875" style="11" customWidth="1"/>
    <col min="16" max="16" width="23.88671875" style="11" customWidth="1"/>
    <col min="17" max="16384" width="9.109375" style="11"/>
  </cols>
  <sheetData>
    <row r="1" spans="1:18" x14ac:dyDescent="0.3">
      <c r="N1" s="78" t="s">
        <v>184</v>
      </c>
      <c r="O1" s="78"/>
      <c r="P1" s="78"/>
      <c r="Q1" s="52"/>
      <c r="R1" s="74"/>
    </row>
    <row r="2" spans="1:18" x14ac:dyDescent="0.3">
      <c r="N2" s="78" t="s">
        <v>179</v>
      </c>
      <c r="O2" s="78"/>
      <c r="P2" s="78"/>
      <c r="Q2" s="75"/>
      <c r="R2" s="75"/>
    </row>
    <row r="3" spans="1:18" x14ac:dyDescent="0.3">
      <c r="P3" s="74" t="s">
        <v>180</v>
      </c>
      <c r="Q3" s="78"/>
      <c r="R3" s="78"/>
    </row>
    <row r="4" spans="1:18" x14ac:dyDescent="0.3">
      <c r="L4" s="78" t="s">
        <v>188</v>
      </c>
      <c r="M4" s="78"/>
      <c r="N4" s="78"/>
      <c r="O4" s="78"/>
      <c r="P4" s="78"/>
      <c r="Q4" s="75"/>
      <c r="R4" s="75"/>
    </row>
    <row r="5" spans="1:18" ht="15.75" x14ac:dyDescent="0.25">
      <c r="L5" s="74"/>
      <c r="M5" s="74"/>
      <c r="N5" s="74"/>
      <c r="O5" s="74"/>
      <c r="P5" s="74"/>
      <c r="Q5" s="75"/>
      <c r="R5" s="75"/>
    </row>
    <row r="6" spans="1:18" s="6" customFormat="1" x14ac:dyDescent="0.3">
      <c r="P6" s="48" t="s">
        <v>160</v>
      </c>
    </row>
    <row r="7" spans="1:18" s="6" customFormat="1" ht="12" customHeight="1" x14ac:dyDescent="0.25">
      <c r="P7" s="48"/>
    </row>
    <row r="8" spans="1:18" s="6" customFormat="1" ht="24" customHeight="1" x14ac:dyDescent="0.3">
      <c r="A8" s="82" t="s">
        <v>165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  <c r="O8" s="82"/>
      <c r="P8" s="82"/>
    </row>
    <row r="9" spans="1:18" s="6" customFormat="1" x14ac:dyDescent="0.3">
      <c r="A9" s="83" t="s">
        <v>133</v>
      </c>
      <c r="B9" s="83" t="s">
        <v>134</v>
      </c>
      <c r="C9" s="83" t="s">
        <v>135</v>
      </c>
      <c r="D9" s="85" t="s">
        <v>136</v>
      </c>
      <c r="E9" s="85"/>
      <c r="F9" s="85"/>
      <c r="G9" s="85"/>
      <c r="H9" s="85"/>
      <c r="I9" s="85"/>
      <c r="J9" s="85"/>
      <c r="K9" s="85"/>
      <c r="L9" s="85"/>
      <c r="M9" s="85"/>
      <c r="N9" s="85"/>
      <c r="O9" s="86"/>
      <c r="P9" s="87" t="s">
        <v>137</v>
      </c>
    </row>
    <row r="10" spans="1:18" s="6" customFormat="1" ht="69.75" customHeight="1" x14ac:dyDescent="0.3">
      <c r="A10" s="84"/>
      <c r="B10" s="84"/>
      <c r="C10" s="84"/>
      <c r="D10" s="49" t="s">
        <v>2</v>
      </c>
      <c r="E10" s="49" t="s">
        <v>3</v>
      </c>
      <c r="F10" s="49" t="s">
        <v>4</v>
      </c>
      <c r="G10" s="49" t="s">
        <v>118</v>
      </c>
      <c r="H10" s="49" t="s">
        <v>5</v>
      </c>
      <c r="I10" s="49" t="s">
        <v>6</v>
      </c>
      <c r="J10" s="49" t="s">
        <v>7</v>
      </c>
      <c r="K10" s="49" t="s">
        <v>8</v>
      </c>
      <c r="L10" s="49" t="s">
        <v>9</v>
      </c>
      <c r="M10" s="49" t="s">
        <v>10</v>
      </c>
      <c r="N10" s="49" t="s">
        <v>11</v>
      </c>
      <c r="O10" s="49" t="s">
        <v>12</v>
      </c>
      <c r="P10" s="88"/>
    </row>
    <row r="11" spans="1:18" s="6" customFormat="1" ht="15.75" customHeight="1" x14ac:dyDescent="0.25">
      <c r="A11" s="49">
        <v>1</v>
      </c>
      <c r="B11" s="49">
        <v>2</v>
      </c>
      <c r="C11" s="49">
        <v>3</v>
      </c>
      <c r="D11" s="49">
        <v>4</v>
      </c>
      <c r="E11" s="49">
        <v>5</v>
      </c>
      <c r="F11" s="49">
        <v>6</v>
      </c>
      <c r="G11" s="49">
        <v>7</v>
      </c>
      <c r="H11" s="49">
        <v>8</v>
      </c>
      <c r="I11" s="49">
        <v>9</v>
      </c>
      <c r="J11" s="49">
        <v>10</v>
      </c>
      <c r="K11" s="49">
        <v>11</v>
      </c>
      <c r="L11" s="49">
        <v>12</v>
      </c>
      <c r="M11" s="49">
        <v>13</v>
      </c>
      <c r="N11" s="49">
        <v>14</v>
      </c>
      <c r="O11" s="49">
        <v>15</v>
      </c>
      <c r="P11" s="49">
        <v>16</v>
      </c>
    </row>
    <row r="12" spans="1:18" s="6" customFormat="1" ht="48" x14ac:dyDescent="0.3">
      <c r="A12" s="37">
        <v>1</v>
      </c>
      <c r="B12" s="38" t="s">
        <v>138</v>
      </c>
      <c r="C12" s="39">
        <v>1</v>
      </c>
      <c r="D12" s="40">
        <v>1</v>
      </c>
      <c r="E12" s="40">
        <v>1</v>
      </c>
      <c r="F12" s="40">
        <v>1</v>
      </c>
      <c r="G12" s="40">
        <v>1</v>
      </c>
      <c r="H12" s="40">
        <v>1</v>
      </c>
      <c r="I12" s="40">
        <v>1</v>
      </c>
      <c r="J12" s="40">
        <v>1</v>
      </c>
      <c r="K12" s="40">
        <v>1</v>
      </c>
      <c r="L12" s="40">
        <v>1</v>
      </c>
      <c r="M12" s="40">
        <v>1</v>
      </c>
      <c r="N12" s="40">
        <v>1</v>
      </c>
      <c r="O12" s="40">
        <v>1</v>
      </c>
      <c r="P12" s="39">
        <v>1</v>
      </c>
    </row>
    <row r="13" spans="1:18" ht="60.75" customHeight="1" x14ac:dyDescent="0.3">
      <c r="A13" s="41">
        <v>2</v>
      </c>
      <c r="B13" s="42" t="s">
        <v>139</v>
      </c>
      <c r="C13" s="43">
        <v>0</v>
      </c>
      <c r="D13" s="43" t="s">
        <v>140</v>
      </c>
      <c r="E13" s="43">
        <v>0</v>
      </c>
      <c r="F13" s="43">
        <v>0</v>
      </c>
      <c r="G13" s="43">
        <v>0</v>
      </c>
      <c r="H13" s="43">
        <v>0</v>
      </c>
      <c r="I13" s="43">
        <v>0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3">
        <v>0</v>
      </c>
      <c r="P13" s="43" t="str">
        <f>D13</f>
        <v>13,3/1663</v>
      </c>
    </row>
    <row r="14" spans="1:18" s="6" customFormat="1" ht="120" x14ac:dyDescent="0.3">
      <c r="A14" s="37">
        <v>3</v>
      </c>
      <c r="B14" s="38" t="s">
        <v>141</v>
      </c>
      <c r="C14" s="43" t="s">
        <v>142</v>
      </c>
      <c r="D14" s="44" t="s">
        <v>143</v>
      </c>
      <c r="E14" s="44" t="s">
        <v>181</v>
      </c>
      <c r="F14" s="44">
        <v>0</v>
      </c>
      <c r="G14" s="44">
        <v>0</v>
      </c>
      <c r="H14" s="44">
        <v>0</v>
      </c>
      <c r="I14" s="44">
        <v>0</v>
      </c>
      <c r="J14" s="44">
        <v>0</v>
      </c>
      <c r="K14" s="44">
        <v>0</v>
      </c>
      <c r="L14" s="44">
        <v>0</v>
      </c>
      <c r="M14" s="44">
        <v>0</v>
      </c>
      <c r="N14" s="44">
        <v>0</v>
      </c>
      <c r="O14" s="44">
        <v>0</v>
      </c>
      <c r="P14" s="45" t="s">
        <v>182</v>
      </c>
    </row>
    <row r="15" spans="1:18" ht="97.5" customHeight="1" x14ac:dyDescent="0.3">
      <c r="A15" s="37">
        <v>4</v>
      </c>
      <c r="B15" s="42" t="s">
        <v>162</v>
      </c>
      <c r="C15" s="44">
        <v>100</v>
      </c>
      <c r="D15" s="44">
        <f>D16/D17*100</f>
        <v>100</v>
      </c>
      <c r="E15" s="44">
        <f>E16/E17*100</f>
        <v>100</v>
      </c>
      <c r="F15" s="44">
        <f t="shared" ref="F15:O15" si="0">F16/F17*100</f>
        <v>100</v>
      </c>
      <c r="G15" s="44">
        <f t="shared" si="0"/>
        <v>100</v>
      </c>
      <c r="H15" s="44">
        <f t="shared" si="0"/>
        <v>100</v>
      </c>
      <c r="I15" s="44">
        <f t="shared" si="0"/>
        <v>100</v>
      </c>
      <c r="J15" s="44">
        <f t="shared" si="0"/>
        <v>100</v>
      </c>
      <c r="K15" s="44">
        <f t="shared" si="0"/>
        <v>100</v>
      </c>
      <c r="L15" s="44">
        <f t="shared" si="0"/>
        <v>100</v>
      </c>
      <c r="M15" s="44">
        <f t="shared" si="0"/>
        <v>100</v>
      </c>
      <c r="N15" s="44">
        <f t="shared" si="0"/>
        <v>100</v>
      </c>
      <c r="O15" s="44">
        <f t="shared" si="0"/>
        <v>100</v>
      </c>
      <c r="P15" s="43">
        <v>100</v>
      </c>
    </row>
    <row r="16" spans="1:18" ht="51" customHeight="1" x14ac:dyDescent="0.3">
      <c r="A16" s="46" t="s">
        <v>144</v>
      </c>
      <c r="B16" s="42" t="s">
        <v>145</v>
      </c>
      <c r="C16" s="44">
        <v>41.7</v>
      </c>
      <c r="D16" s="44">
        <v>43.4</v>
      </c>
      <c r="E16" s="44">
        <v>43.4</v>
      </c>
      <c r="F16" s="44">
        <v>43.4</v>
      </c>
      <c r="G16" s="44">
        <v>43.4</v>
      </c>
      <c r="H16" s="44">
        <v>43.4</v>
      </c>
      <c r="I16" s="44">
        <v>43.4</v>
      </c>
      <c r="J16" s="44">
        <v>43.4</v>
      </c>
      <c r="K16" s="44">
        <v>43.4</v>
      </c>
      <c r="L16" s="44">
        <v>43.4</v>
      </c>
      <c r="M16" s="44">
        <v>43.4</v>
      </c>
      <c r="N16" s="44">
        <v>43.4</v>
      </c>
      <c r="O16" s="44">
        <v>43.4</v>
      </c>
      <c r="P16" s="44">
        <v>43.4</v>
      </c>
    </row>
    <row r="17" spans="1:16" ht="38.25" customHeight="1" x14ac:dyDescent="0.3">
      <c r="A17" s="46" t="s">
        <v>146</v>
      </c>
      <c r="B17" s="42" t="s">
        <v>147</v>
      </c>
      <c r="C17" s="44">
        <v>41.7</v>
      </c>
      <c r="D17" s="44">
        <v>43.4</v>
      </c>
      <c r="E17" s="44">
        <v>43.4</v>
      </c>
      <c r="F17" s="44">
        <v>43.4</v>
      </c>
      <c r="G17" s="44">
        <v>43.4</v>
      </c>
      <c r="H17" s="44">
        <v>43.4</v>
      </c>
      <c r="I17" s="44">
        <v>43.4</v>
      </c>
      <c r="J17" s="44">
        <v>43.4</v>
      </c>
      <c r="K17" s="44">
        <v>43.4</v>
      </c>
      <c r="L17" s="44">
        <v>43.4</v>
      </c>
      <c r="M17" s="44">
        <v>43.4</v>
      </c>
      <c r="N17" s="44">
        <v>43.4</v>
      </c>
      <c r="O17" s="44">
        <v>43.4</v>
      </c>
      <c r="P17" s="44">
        <v>43.4</v>
      </c>
    </row>
    <row r="18" spans="1:16" ht="96" x14ac:dyDescent="0.3">
      <c r="A18" s="37">
        <v>5</v>
      </c>
      <c r="B18" s="38" t="s">
        <v>163</v>
      </c>
      <c r="C18" s="44">
        <v>0</v>
      </c>
      <c r="D18" s="44">
        <v>0</v>
      </c>
      <c r="E18" s="37">
        <v>0</v>
      </c>
      <c r="F18" s="37">
        <f>F20/F19*100</f>
        <v>16.666666666666664</v>
      </c>
      <c r="G18" s="44">
        <v>0</v>
      </c>
      <c r="H18" s="44">
        <v>0</v>
      </c>
      <c r="I18" s="44">
        <v>0</v>
      </c>
      <c r="J18" s="44">
        <v>0</v>
      </c>
      <c r="K18" s="44">
        <v>0</v>
      </c>
      <c r="L18" s="44">
        <v>0</v>
      </c>
      <c r="M18" s="44">
        <v>0</v>
      </c>
      <c r="N18" s="44">
        <v>0</v>
      </c>
      <c r="O18" s="44">
        <v>0</v>
      </c>
      <c r="P18" s="40">
        <f t="shared" ref="P18:P23" si="1">SUM(D18:O18)</f>
        <v>16.666666666666664</v>
      </c>
    </row>
    <row r="19" spans="1:16" ht="51.75" customHeight="1" x14ac:dyDescent="0.3">
      <c r="A19" s="46" t="s">
        <v>148</v>
      </c>
      <c r="B19" s="38" t="s">
        <v>149</v>
      </c>
      <c r="C19" s="44">
        <v>0</v>
      </c>
      <c r="D19" s="44">
        <v>0</v>
      </c>
      <c r="E19" s="44">
        <v>0</v>
      </c>
      <c r="F19" s="44">
        <v>6</v>
      </c>
      <c r="G19" s="44">
        <v>0</v>
      </c>
      <c r="H19" s="44">
        <v>0</v>
      </c>
      <c r="I19" s="44">
        <v>0</v>
      </c>
      <c r="J19" s="44">
        <v>0</v>
      </c>
      <c r="K19" s="44">
        <v>0</v>
      </c>
      <c r="L19" s="44">
        <v>0</v>
      </c>
      <c r="M19" s="44">
        <v>0</v>
      </c>
      <c r="N19" s="44">
        <v>0</v>
      </c>
      <c r="O19" s="44">
        <v>0</v>
      </c>
      <c r="P19" s="44">
        <f t="shared" si="1"/>
        <v>6</v>
      </c>
    </row>
    <row r="20" spans="1:16" ht="85.5" customHeight="1" x14ac:dyDescent="0.3">
      <c r="A20" s="46" t="s">
        <v>150</v>
      </c>
      <c r="B20" s="38" t="s">
        <v>151</v>
      </c>
      <c r="C20" s="44">
        <v>0</v>
      </c>
      <c r="D20" s="44">
        <v>0</v>
      </c>
      <c r="E20" s="44">
        <v>0</v>
      </c>
      <c r="F20" s="44">
        <v>1</v>
      </c>
      <c r="G20" s="44">
        <v>0</v>
      </c>
      <c r="H20" s="44">
        <v>0</v>
      </c>
      <c r="I20" s="44">
        <v>0</v>
      </c>
      <c r="J20" s="44">
        <v>0</v>
      </c>
      <c r="K20" s="44">
        <v>0</v>
      </c>
      <c r="L20" s="44">
        <v>0</v>
      </c>
      <c r="M20" s="44">
        <v>0</v>
      </c>
      <c r="N20" s="44">
        <v>0</v>
      </c>
      <c r="O20" s="44">
        <v>0</v>
      </c>
      <c r="P20" s="44">
        <f t="shared" si="1"/>
        <v>1</v>
      </c>
    </row>
    <row r="21" spans="1:16" ht="84" x14ac:dyDescent="0.3">
      <c r="A21" s="37">
        <v>6</v>
      </c>
      <c r="B21" s="38" t="s">
        <v>164</v>
      </c>
      <c r="C21" s="44">
        <v>0</v>
      </c>
      <c r="D21" s="44">
        <v>0</v>
      </c>
      <c r="E21" s="37">
        <v>0</v>
      </c>
      <c r="F21" s="37">
        <f>F23/F22*100</f>
        <v>16.666666666666664</v>
      </c>
      <c r="G21" s="44">
        <v>0</v>
      </c>
      <c r="H21" s="44">
        <v>0</v>
      </c>
      <c r="I21" s="44">
        <v>0</v>
      </c>
      <c r="J21" s="44">
        <v>0</v>
      </c>
      <c r="K21" s="44">
        <v>0</v>
      </c>
      <c r="L21" s="44">
        <v>0</v>
      </c>
      <c r="M21" s="44">
        <v>0</v>
      </c>
      <c r="N21" s="44">
        <v>0</v>
      </c>
      <c r="O21" s="44">
        <v>0</v>
      </c>
      <c r="P21" s="40">
        <f t="shared" si="1"/>
        <v>16.666666666666664</v>
      </c>
    </row>
    <row r="22" spans="1:16" s="6" customFormat="1" ht="50.25" customHeight="1" x14ac:dyDescent="0.3">
      <c r="A22" s="46" t="s">
        <v>152</v>
      </c>
      <c r="B22" s="38" t="s">
        <v>153</v>
      </c>
      <c r="C22" s="44">
        <v>0</v>
      </c>
      <c r="D22" s="44">
        <v>0</v>
      </c>
      <c r="E22" s="44">
        <v>0</v>
      </c>
      <c r="F22" s="44">
        <v>6</v>
      </c>
      <c r="G22" s="44">
        <v>0</v>
      </c>
      <c r="H22" s="44">
        <v>0</v>
      </c>
      <c r="I22" s="44">
        <v>0</v>
      </c>
      <c r="J22" s="44">
        <v>0</v>
      </c>
      <c r="K22" s="44">
        <v>0</v>
      </c>
      <c r="L22" s="44">
        <v>0</v>
      </c>
      <c r="M22" s="44">
        <v>0</v>
      </c>
      <c r="N22" s="44">
        <v>0</v>
      </c>
      <c r="O22" s="44">
        <v>0</v>
      </c>
      <c r="P22" s="44">
        <f t="shared" si="1"/>
        <v>6</v>
      </c>
    </row>
    <row r="23" spans="1:16" s="6" customFormat="1" ht="84" x14ac:dyDescent="0.3">
      <c r="A23" s="46" t="s">
        <v>154</v>
      </c>
      <c r="B23" s="38" t="s">
        <v>155</v>
      </c>
      <c r="C23" s="44">
        <v>0</v>
      </c>
      <c r="D23" s="44">
        <v>0</v>
      </c>
      <c r="E23" s="44">
        <v>0</v>
      </c>
      <c r="F23" s="44">
        <v>1</v>
      </c>
      <c r="G23" s="44">
        <v>0</v>
      </c>
      <c r="H23" s="44">
        <v>0</v>
      </c>
      <c r="I23" s="44">
        <v>0</v>
      </c>
      <c r="J23" s="44">
        <v>0</v>
      </c>
      <c r="K23" s="44">
        <v>0</v>
      </c>
      <c r="L23" s="44">
        <v>0</v>
      </c>
      <c r="M23" s="44">
        <v>0</v>
      </c>
      <c r="N23" s="44">
        <v>0</v>
      </c>
      <c r="O23" s="44">
        <v>0</v>
      </c>
      <c r="P23" s="44">
        <f t="shared" si="1"/>
        <v>1</v>
      </c>
    </row>
    <row r="24" spans="1:16" s="6" customFormat="1" ht="17.25" customHeight="1" x14ac:dyDescent="0.3">
      <c r="A24" s="11"/>
      <c r="B24" s="47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</row>
    <row r="25" spans="1:16" s="6" customFormat="1" ht="29.25" customHeight="1" x14ac:dyDescent="0.3">
      <c r="A25" s="79" t="s">
        <v>156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</row>
    <row r="26" spans="1:16" s="6" customFormat="1" x14ac:dyDescent="0.3">
      <c r="A26" s="80" t="s">
        <v>157</v>
      </c>
      <c r="B26" s="80"/>
      <c r="C26" s="80"/>
      <c r="D26" s="80"/>
      <c r="E26" s="8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</row>
    <row r="27" spans="1:16" s="6" customFormat="1" x14ac:dyDescent="0.3">
      <c r="A27" s="81" t="s">
        <v>158</v>
      </c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</row>
  </sheetData>
  <mergeCells count="13">
    <mergeCell ref="A26:P26"/>
    <mergeCell ref="A27:P27"/>
    <mergeCell ref="A8:P8"/>
    <mergeCell ref="A9:A10"/>
    <mergeCell ref="B9:B10"/>
    <mergeCell ref="C9:C10"/>
    <mergeCell ref="D9:O9"/>
    <mergeCell ref="P9:P10"/>
    <mergeCell ref="Q3:R3"/>
    <mergeCell ref="N1:P1"/>
    <mergeCell ref="N2:P2"/>
    <mergeCell ref="L4:P4"/>
    <mergeCell ref="A25:P25"/>
  </mergeCells>
  <printOptions horizontalCentered="1"/>
  <pageMargins left="0.31496062992125984" right="0.31496062992125984" top="0.39370078740157483" bottom="0.39370078740157483" header="0" footer="0"/>
  <pageSetup paperSize="9" scale="82" firstPageNumber="3" fitToHeight="0" orientation="landscape" useFirstPageNumber="1" verticalDpi="180" r:id="rId1"/>
  <headerFooter>
    <oddHeader>&amp;C&amp;"Times New Roman,обычный"&amp;P</oddHeader>
  </headerFooter>
  <rowBreaks count="1" manualBreakCount="1">
    <brk id="17" max="1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"/>
  <sheetViews>
    <sheetView view="pageBreakPreview" zoomScaleNormal="85" zoomScaleSheetLayoutView="100" workbookViewId="0">
      <selection activeCell="M25" sqref="M25"/>
    </sheetView>
  </sheetViews>
  <sheetFormatPr defaultColWidth="9.109375" defaultRowHeight="15.6" x14ac:dyDescent="0.3"/>
  <cols>
    <col min="1" max="1" width="5.33203125" style="6" customWidth="1"/>
    <col min="2" max="2" width="16.88671875" style="6" customWidth="1"/>
    <col min="3" max="3" width="18.6640625" style="6" customWidth="1"/>
    <col min="4" max="4" width="7.33203125" style="6" customWidth="1"/>
    <col min="5" max="5" width="7.5546875" style="6" customWidth="1"/>
    <col min="6" max="6" width="7.6640625" style="6" customWidth="1"/>
    <col min="7" max="7" width="7.33203125" style="6" customWidth="1"/>
    <col min="8" max="8" width="7.5546875" style="6" customWidth="1"/>
    <col min="9" max="9" width="7.44140625" style="6" customWidth="1"/>
    <col min="10" max="10" width="7.109375" style="6" customWidth="1"/>
    <col min="11" max="11" width="7" style="6" customWidth="1"/>
    <col min="12" max="12" width="6.88671875" style="6" customWidth="1"/>
    <col min="13" max="13" width="7.5546875" style="6" customWidth="1"/>
    <col min="14" max="14" width="6.88671875" style="6" customWidth="1"/>
    <col min="15" max="15" width="7.109375" style="6" customWidth="1"/>
    <col min="16" max="16" width="21" style="6" customWidth="1"/>
    <col min="17" max="16384" width="9.109375" style="6"/>
  </cols>
  <sheetData>
    <row r="1" spans="1:16" x14ac:dyDescent="0.3">
      <c r="P1" s="48" t="s">
        <v>41</v>
      </c>
    </row>
    <row r="3" spans="1:16" ht="31.5" customHeight="1" x14ac:dyDescent="0.3">
      <c r="A3" s="158" t="s">
        <v>167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</row>
    <row r="4" spans="1:16" ht="35.25" customHeight="1" x14ac:dyDescent="0.3">
      <c r="A4" s="83" t="s">
        <v>20</v>
      </c>
      <c r="B4" s="145" t="s">
        <v>38</v>
      </c>
      <c r="C4" s="145" t="s">
        <v>39</v>
      </c>
      <c r="D4" s="144" t="s">
        <v>136</v>
      </c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83" t="s">
        <v>40</v>
      </c>
    </row>
    <row r="5" spans="1:16" s="69" customFormat="1" ht="57" customHeight="1" x14ac:dyDescent="0.3">
      <c r="A5" s="84"/>
      <c r="B5" s="145"/>
      <c r="C5" s="145"/>
      <c r="D5" s="49" t="s">
        <v>2</v>
      </c>
      <c r="E5" s="49" t="s">
        <v>3</v>
      </c>
      <c r="F5" s="49" t="s">
        <v>4</v>
      </c>
      <c r="G5" s="49" t="s">
        <v>118</v>
      </c>
      <c r="H5" s="49" t="s">
        <v>5</v>
      </c>
      <c r="I5" s="49" t="s">
        <v>6</v>
      </c>
      <c r="J5" s="49" t="s">
        <v>7</v>
      </c>
      <c r="K5" s="49" t="s">
        <v>8</v>
      </c>
      <c r="L5" s="49" t="s">
        <v>9</v>
      </c>
      <c r="M5" s="49" t="s">
        <v>10</v>
      </c>
      <c r="N5" s="49" t="s">
        <v>11</v>
      </c>
      <c r="O5" s="70" t="s">
        <v>12</v>
      </c>
      <c r="P5" s="157"/>
    </row>
    <row r="6" spans="1:16" s="69" customFormat="1" ht="18" customHeight="1" x14ac:dyDescent="0.25">
      <c r="A6" s="49">
        <v>1</v>
      </c>
      <c r="B6" s="49">
        <v>2</v>
      </c>
      <c r="C6" s="49">
        <v>3</v>
      </c>
      <c r="D6" s="49">
        <v>4</v>
      </c>
      <c r="E6" s="49">
        <v>5</v>
      </c>
      <c r="F6" s="49">
        <v>6</v>
      </c>
      <c r="G6" s="49">
        <v>7</v>
      </c>
      <c r="H6" s="49">
        <v>8</v>
      </c>
      <c r="I6" s="49">
        <v>9</v>
      </c>
      <c r="J6" s="49">
        <v>10</v>
      </c>
      <c r="K6" s="49">
        <v>11</v>
      </c>
      <c r="L6" s="49">
        <v>12</v>
      </c>
      <c r="M6" s="49">
        <v>13</v>
      </c>
      <c r="N6" s="49">
        <v>14</v>
      </c>
      <c r="O6" s="49">
        <v>15</v>
      </c>
      <c r="P6" s="49">
        <v>16</v>
      </c>
    </row>
    <row r="7" spans="1:16" ht="15.75" x14ac:dyDescent="0.25">
      <c r="A7" s="71">
        <v>1</v>
      </c>
      <c r="B7" s="71" t="s">
        <v>75</v>
      </c>
      <c r="C7" s="71" t="s">
        <v>75</v>
      </c>
      <c r="D7" s="71" t="s">
        <v>75</v>
      </c>
      <c r="E7" s="71" t="s">
        <v>75</v>
      </c>
      <c r="F7" s="71" t="s">
        <v>75</v>
      </c>
      <c r="G7" s="71" t="s">
        <v>75</v>
      </c>
      <c r="H7" s="71" t="s">
        <v>75</v>
      </c>
      <c r="I7" s="71" t="s">
        <v>75</v>
      </c>
      <c r="J7" s="71" t="s">
        <v>75</v>
      </c>
      <c r="K7" s="71" t="s">
        <v>75</v>
      </c>
      <c r="L7" s="71" t="s">
        <v>75</v>
      </c>
      <c r="M7" s="71" t="s">
        <v>75</v>
      </c>
      <c r="N7" s="71" t="s">
        <v>75</v>
      </c>
      <c r="O7" s="71" t="s">
        <v>75</v>
      </c>
      <c r="P7" s="71" t="s">
        <v>75</v>
      </c>
    </row>
  </sheetData>
  <mergeCells count="6">
    <mergeCell ref="A3:P3"/>
    <mergeCell ref="P4:P5"/>
    <mergeCell ref="D4:O4"/>
    <mergeCell ref="A4:A5"/>
    <mergeCell ref="B4:B5"/>
    <mergeCell ref="C4:C5"/>
  </mergeCells>
  <printOptions horizontalCentered="1"/>
  <pageMargins left="0.31496062992125984" right="0.31496062992125984" top="0.39370078740157483" bottom="0.39370078740157483" header="0" footer="0"/>
  <pageSetup paperSize="9" scale="94" firstPageNumber="14" orientation="landscape" useFirstPageNumber="1" r:id="rId1"/>
  <headerFooter>
    <oddHeader>&amp;C&amp;"Times New Roman,обычный"&amp;P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view="pageBreakPreview" zoomScaleNormal="85" zoomScaleSheetLayoutView="100" workbookViewId="0">
      <selection activeCell="A4" sqref="A4:C8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2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58" t="s">
        <v>169</v>
      </c>
      <c r="B3" s="158"/>
      <c r="C3" s="158"/>
    </row>
    <row r="4" spans="1:3" x14ac:dyDescent="0.3">
      <c r="A4" s="25" t="s">
        <v>20</v>
      </c>
      <c r="B4" s="28" t="s">
        <v>42</v>
      </c>
      <c r="C4" s="28" t="s">
        <v>43</v>
      </c>
    </row>
    <row r="5" spans="1:3" ht="15.75" x14ac:dyDescent="0.25">
      <c r="A5" s="26">
        <v>1</v>
      </c>
      <c r="B5" s="26">
        <v>2</v>
      </c>
      <c r="C5" s="26">
        <v>3</v>
      </c>
    </row>
    <row r="6" spans="1:3" s="13" customFormat="1" ht="48.75" customHeight="1" x14ac:dyDescent="0.3">
      <c r="A6" s="25">
        <v>1</v>
      </c>
      <c r="B6" s="2" t="s">
        <v>55</v>
      </c>
      <c r="C6" s="83" t="s">
        <v>52</v>
      </c>
    </row>
    <row r="7" spans="1:3" s="13" customFormat="1" ht="50.25" customHeight="1" x14ac:dyDescent="0.3">
      <c r="A7" s="25">
        <v>2</v>
      </c>
      <c r="B7" s="2" t="s">
        <v>53</v>
      </c>
      <c r="C7" s="157"/>
    </row>
    <row r="8" spans="1:3" s="13" customFormat="1" ht="62.4" x14ac:dyDescent="0.3">
      <c r="A8" s="25">
        <v>3</v>
      </c>
      <c r="B8" s="2" t="s">
        <v>54</v>
      </c>
      <c r="C8" s="84"/>
    </row>
  </sheetData>
  <mergeCells count="2">
    <mergeCell ref="A3:C3"/>
    <mergeCell ref="C6:C8"/>
  </mergeCells>
  <printOptions horizontalCentered="1"/>
  <pageMargins left="0.31496062992125984" right="0.31496062992125984" top="0.39370078740157483" bottom="0.39370078740157483" header="0" footer="0"/>
  <pageSetup paperSize="9" scale="93" firstPageNumber="15" orientation="landscape" useFirstPageNumber="1" r:id="rId1"/>
  <headerFooter>
    <oddHeader>&amp;C&amp;"Times New Roman,обычный"&amp;P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"/>
  <sheetViews>
    <sheetView view="pageBreakPreview" zoomScaleNormal="100" zoomScaleSheetLayoutView="10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27" t="s">
        <v>105</v>
      </c>
    </row>
    <row r="2" spans="1:6" ht="15.75" x14ac:dyDescent="0.25">
      <c r="A2" s="6"/>
      <c r="B2" s="6"/>
      <c r="C2" s="6"/>
      <c r="D2" s="6"/>
      <c r="E2" s="6"/>
    </row>
    <row r="3" spans="1:6" ht="27.75" customHeight="1" x14ac:dyDescent="0.3">
      <c r="A3" s="158" t="s">
        <v>122</v>
      </c>
      <c r="B3" s="158"/>
      <c r="C3" s="158"/>
      <c r="D3" s="158"/>
      <c r="E3" s="158"/>
      <c r="F3" s="158"/>
    </row>
    <row r="4" spans="1:6" ht="151.5" customHeight="1" x14ac:dyDescent="0.3">
      <c r="A4" s="32" t="s">
        <v>20</v>
      </c>
      <c r="B4" s="30" t="s">
        <v>106</v>
      </c>
      <c r="C4" s="30" t="s">
        <v>107</v>
      </c>
      <c r="D4" s="30" t="s">
        <v>108</v>
      </c>
      <c r="E4" s="30" t="s">
        <v>109</v>
      </c>
      <c r="F4" s="32" t="s">
        <v>115</v>
      </c>
    </row>
    <row r="5" spans="1:6" ht="15.75" x14ac:dyDescent="0.25">
      <c r="A5" s="26">
        <v>1</v>
      </c>
      <c r="B5" s="26">
        <v>2</v>
      </c>
      <c r="C5" s="33">
        <v>3</v>
      </c>
      <c r="D5" s="33">
        <v>4</v>
      </c>
      <c r="E5" s="33">
        <v>5</v>
      </c>
      <c r="F5" s="33">
        <v>6</v>
      </c>
    </row>
    <row r="6" spans="1:6" ht="15.75" x14ac:dyDescent="0.25">
      <c r="A6" s="29">
        <v>1</v>
      </c>
      <c r="B6" s="30" t="s">
        <v>75</v>
      </c>
      <c r="C6" s="72" t="s">
        <v>75</v>
      </c>
      <c r="D6" s="72" t="s">
        <v>75</v>
      </c>
      <c r="E6" s="72" t="s">
        <v>75</v>
      </c>
      <c r="F6" s="72" t="s">
        <v>75</v>
      </c>
    </row>
    <row r="10" spans="1:6" ht="15" x14ac:dyDescent="0.25">
      <c r="C10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6" orientation="portrait" useFirstPageNumber="1" r:id="rId1"/>
  <headerFooter>
    <oddHeader>&amp;C&amp;"Times New Roman,обычный"&amp;P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30" zoomScaleNormal="100" zoomScaleSheetLayoutView="130" workbookViewId="0">
      <selection activeCell="A4" sqref="A4:F6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34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69" t="s">
        <v>123</v>
      </c>
      <c r="B3" s="169"/>
      <c r="C3" s="169"/>
      <c r="D3" s="169"/>
      <c r="E3" s="169"/>
      <c r="F3" s="169"/>
    </row>
    <row r="4" spans="1:6" ht="141" customHeight="1" x14ac:dyDescent="0.3">
      <c r="A4" s="32" t="s">
        <v>20</v>
      </c>
      <c r="B4" s="32" t="s">
        <v>127</v>
      </c>
      <c r="C4" s="32" t="s">
        <v>124</v>
      </c>
      <c r="D4" s="32" t="s">
        <v>128</v>
      </c>
      <c r="E4" s="32" t="s">
        <v>125</v>
      </c>
      <c r="F4" s="32" t="s">
        <v>126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72" t="s">
        <v>75</v>
      </c>
      <c r="D6" s="72" t="s">
        <v>75</v>
      </c>
      <c r="E6" s="72" t="s">
        <v>75</v>
      </c>
      <c r="F6" s="72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7" orientation="portrait" useFirstPageNumber="1" r:id="rId1"/>
  <headerFooter>
    <oddHeader>&amp;C&amp;"Times New Roman,обычный"&amp;P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"/>
  <sheetViews>
    <sheetView view="pageBreakPreview" zoomScale="115" zoomScaleNormal="100" zoomScaleSheetLayoutView="115" workbookViewId="0">
      <selection activeCell="J23" sqref="J23"/>
    </sheetView>
  </sheetViews>
  <sheetFormatPr defaultRowHeight="14.4" x14ac:dyDescent="0.3"/>
  <cols>
    <col min="1" max="1" width="5.5546875" customWidth="1"/>
    <col min="2" max="2" width="15.6640625" customWidth="1"/>
    <col min="3" max="3" width="12.88671875" customWidth="1"/>
    <col min="4" max="4" width="16.6640625" customWidth="1"/>
    <col min="5" max="5" width="17.44140625" customWidth="1"/>
    <col min="6" max="6" width="24.5546875" customWidth="1"/>
  </cols>
  <sheetData>
    <row r="1" spans="1:6" ht="15.6" x14ac:dyDescent="0.3">
      <c r="A1" s="6"/>
      <c r="B1" s="6"/>
      <c r="C1" s="6"/>
      <c r="D1" s="6"/>
      <c r="F1" s="48" t="s">
        <v>168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69" t="s">
        <v>170</v>
      </c>
      <c r="B3" s="169"/>
      <c r="C3" s="169"/>
      <c r="D3" s="169"/>
      <c r="E3" s="169"/>
      <c r="F3" s="169"/>
    </row>
    <row r="4" spans="1:6" ht="100.5" customHeight="1" x14ac:dyDescent="0.3">
      <c r="A4" s="32" t="s">
        <v>20</v>
      </c>
      <c r="B4" s="32" t="s">
        <v>129</v>
      </c>
      <c r="C4" s="32" t="s">
        <v>127</v>
      </c>
      <c r="D4" s="32" t="s">
        <v>130</v>
      </c>
      <c r="E4" s="32" t="s">
        <v>131</v>
      </c>
      <c r="F4" s="32" t="s">
        <v>132</v>
      </c>
    </row>
    <row r="5" spans="1:6" ht="15.75" x14ac:dyDescent="0.25">
      <c r="A5" s="36">
        <v>1</v>
      </c>
      <c r="B5" s="36">
        <v>2</v>
      </c>
      <c r="C5" s="36">
        <v>3</v>
      </c>
      <c r="D5" s="36">
        <v>4</v>
      </c>
      <c r="E5" s="36">
        <v>5</v>
      </c>
      <c r="F5" s="36">
        <v>6</v>
      </c>
    </row>
    <row r="6" spans="1:6" ht="15.75" x14ac:dyDescent="0.25">
      <c r="A6" s="31">
        <v>1</v>
      </c>
      <c r="B6" s="32" t="s">
        <v>75</v>
      </c>
      <c r="C6" s="72" t="s">
        <v>75</v>
      </c>
      <c r="D6" s="72" t="s">
        <v>75</v>
      </c>
      <c r="E6" s="72" t="s">
        <v>75</v>
      </c>
      <c r="F6" s="72" t="s">
        <v>75</v>
      </c>
    </row>
    <row r="8" spans="1:6" ht="15" x14ac:dyDescent="0.25">
      <c r="C8" s="35"/>
    </row>
  </sheetData>
  <mergeCells count="1">
    <mergeCell ref="A3:F3"/>
  </mergeCells>
  <printOptions horizontalCentered="1"/>
  <pageMargins left="0.39370078740157483" right="0.39370078740157483" top="0.39370078740157483" bottom="0.39370078740157483" header="0" footer="0"/>
  <pageSetup paperSize="9" firstPageNumber="18" orientation="portrait" useFirstPageNumber="1" r:id="rId1"/>
  <headerFooter>
    <oddHeader>&amp;C&amp;"Times New Roman,обычный"&amp;P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A3" sqref="A3:P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27" t="s">
        <v>41</v>
      </c>
    </row>
    <row r="2" spans="1:16" s="6" customFormat="1" ht="15.75" x14ac:dyDescent="0.25"/>
    <row r="3" spans="1:16" s="6" customFormat="1" ht="37.5" customHeight="1" x14ac:dyDescent="0.3">
      <c r="A3" s="141" t="s">
        <v>83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</row>
    <row r="4" spans="1:16" s="6" customFormat="1" ht="109.5" customHeight="1" x14ac:dyDescent="0.3">
      <c r="A4" s="120" t="s">
        <v>20</v>
      </c>
      <c r="B4" s="143" t="s">
        <v>38</v>
      </c>
      <c r="C4" s="143" t="s">
        <v>39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6"/>
      <c r="P4" s="143" t="s">
        <v>40</v>
      </c>
    </row>
    <row r="5" spans="1:16" s="6" customFormat="1" x14ac:dyDescent="0.3">
      <c r="A5" s="120"/>
      <c r="B5" s="143"/>
      <c r="C5" s="143"/>
      <c r="D5" s="25" t="s">
        <v>2</v>
      </c>
      <c r="E5" s="25" t="s">
        <v>3</v>
      </c>
      <c r="F5" s="25" t="s">
        <v>4</v>
      </c>
      <c r="G5" s="25" t="s">
        <v>3</v>
      </c>
      <c r="H5" s="25" t="s">
        <v>5</v>
      </c>
      <c r="I5" s="25" t="s">
        <v>6</v>
      </c>
      <c r="J5" s="25" t="s">
        <v>7</v>
      </c>
      <c r="K5" s="25" t="s">
        <v>8</v>
      </c>
      <c r="L5" s="25" t="s">
        <v>9</v>
      </c>
      <c r="M5" s="25" t="s">
        <v>10</v>
      </c>
      <c r="N5" s="25" t="s">
        <v>11</v>
      </c>
      <c r="O5" s="25" t="s">
        <v>12</v>
      </c>
      <c r="P5" s="143"/>
    </row>
    <row r="6" spans="1:16" s="6" customFormat="1" ht="15.75" x14ac:dyDescent="0.25">
      <c r="A6" s="26">
        <v>1</v>
      </c>
      <c r="B6" s="26">
        <v>2</v>
      </c>
      <c r="C6" s="26">
        <v>3</v>
      </c>
      <c r="D6" s="26">
        <v>5</v>
      </c>
      <c r="E6" s="26">
        <v>6</v>
      </c>
      <c r="F6" s="26">
        <v>7</v>
      </c>
      <c r="G6" s="26">
        <v>8</v>
      </c>
      <c r="H6" s="26">
        <v>9</v>
      </c>
      <c r="I6" s="26">
        <v>10</v>
      </c>
      <c r="J6" s="26">
        <v>11</v>
      </c>
      <c r="K6" s="26">
        <v>12</v>
      </c>
      <c r="L6" s="26">
        <v>13</v>
      </c>
      <c r="M6" s="26">
        <v>14</v>
      </c>
      <c r="N6" s="26">
        <v>15</v>
      </c>
      <c r="O6" s="26">
        <v>16</v>
      </c>
      <c r="P6" s="26">
        <v>17</v>
      </c>
    </row>
    <row r="7" spans="1:16" s="6" customFormat="1" ht="15.75" x14ac:dyDescent="0.25">
      <c r="A7" s="29" t="s">
        <v>75</v>
      </c>
      <c r="B7" s="29" t="s">
        <v>75</v>
      </c>
      <c r="C7" s="29" t="s">
        <v>75</v>
      </c>
      <c r="D7" s="29" t="s">
        <v>75</v>
      </c>
      <c r="E7" s="29" t="s">
        <v>75</v>
      </c>
      <c r="F7" s="29" t="s">
        <v>75</v>
      </c>
      <c r="G7" s="29" t="s">
        <v>75</v>
      </c>
      <c r="H7" s="29" t="s">
        <v>75</v>
      </c>
      <c r="I7" s="29" t="s">
        <v>75</v>
      </c>
      <c r="J7" s="29" t="s">
        <v>75</v>
      </c>
      <c r="K7" s="29" t="s">
        <v>75</v>
      </c>
      <c r="L7" s="29" t="s">
        <v>75</v>
      </c>
      <c r="M7" s="29" t="s">
        <v>75</v>
      </c>
      <c r="N7" s="29" t="s">
        <v>75</v>
      </c>
      <c r="O7" s="29" t="s">
        <v>75</v>
      </c>
      <c r="P7" s="29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A4:A5"/>
    <mergeCell ref="B4:B5"/>
    <mergeCell ref="C4:C5"/>
    <mergeCell ref="D4:O4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zoomScale="85" zoomScaleNormal="85" workbookViewId="0">
      <selection activeCell="J15" sqref="J15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27" t="s">
        <v>36</v>
      </c>
    </row>
    <row r="2" spans="1:5" s="6" customFormat="1" ht="34.5" customHeight="1" x14ac:dyDescent="0.3">
      <c r="A2" s="154" t="s">
        <v>74</v>
      </c>
      <c r="B2" s="154"/>
      <c r="C2" s="154"/>
      <c r="D2" s="154"/>
      <c r="E2" s="154"/>
    </row>
    <row r="3" spans="1:5" s="6" customFormat="1" ht="15" customHeight="1" x14ac:dyDescent="0.3">
      <c r="A3" s="155" t="s">
        <v>20</v>
      </c>
      <c r="B3" s="151" t="s">
        <v>33</v>
      </c>
      <c r="C3" s="151"/>
      <c r="D3" s="151"/>
      <c r="E3" s="152" t="s">
        <v>34</v>
      </c>
    </row>
    <row r="4" spans="1:5" s="6" customFormat="1" ht="109.2" x14ac:dyDescent="0.3">
      <c r="A4" s="156"/>
      <c r="B4" s="20" t="s">
        <v>35</v>
      </c>
      <c r="C4" s="20" t="s">
        <v>32</v>
      </c>
      <c r="D4" s="20" t="s">
        <v>51</v>
      </c>
      <c r="E4" s="153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46" t="s">
        <v>90</v>
      </c>
      <c r="B6" s="147"/>
      <c r="C6" s="147"/>
      <c r="D6" s="147"/>
      <c r="E6" s="148"/>
    </row>
    <row r="7" spans="1:5" s="6" customFormat="1" x14ac:dyDescent="0.3">
      <c r="A7" s="149"/>
      <c r="B7" s="141"/>
      <c r="C7" s="141"/>
      <c r="D7" s="141"/>
      <c r="E7" s="150"/>
    </row>
    <row r="8" spans="1:5" s="6" customFormat="1" x14ac:dyDescent="0.3">
      <c r="A8" s="121" t="s">
        <v>89</v>
      </c>
      <c r="B8" s="121"/>
      <c r="C8" s="121"/>
      <c r="D8" s="121"/>
      <c r="E8" s="121"/>
    </row>
    <row r="9" spans="1:5" s="6" customFormat="1" x14ac:dyDescent="0.3">
      <c r="A9" s="121" t="s">
        <v>80</v>
      </c>
      <c r="B9" s="121"/>
      <c r="C9" s="121"/>
      <c r="D9" s="121"/>
      <c r="E9" s="121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46" t="s">
        <v>90</v>
      </c>
      <c r="B11" s="147"/>
      <c r="C11" s="147"/>
      <c r="D11" s="147"/>
      <c r="E11" s="148"/>
    </row>
    <row r="12" spans="1:5" s="6" customFormat="1" x14ac:dyDescent="0.3">
      <c r="A12" s="149"/>
      <c r="B12" s="141"/>
      <c r="C12" s="141"/>
      <c r="D12" s="141"/>
      <c r="E12" s="150"/>
    </row>
    <row r="13" spans="1:5" s="6" customFormat="1" ht="15.75" customHeight="1" x14ac:dyDescent="0.3">
      <c r="A13" s="146" t="s">
        <v>77</v>
      </c>
      <c r="B13" s="147"/>
      <c r="C13" s="147"/>
      <c r="D13" s="147"/>
      <c r="E13" s="148"/>
    </row>
    <row r="14" spans="1:5" s="6" customFormat="1" x14ac:dyDescent="0.3">
      <c r="A14" s="149"/>
      <c r="B14" s="141"/>
      <c r="C14" s="141"/>
      <c r="D14" s="141"/>
      <c r="E14" s="150"/>
    </row>
    <row r="15" spans="1:5" s="6" customFormat="1" x14ac:dyDescent="0.3">
      <c r="A15" s="146" t="s">
        <v>78</v>
      </c>
      <c r="B15" s="147"/>
      <c r="C15" s="147"/>
      <c r="D15" s="147"/>
      <c r="E15" s="148"/>
    </row>
    <row r="16" spans="1:5" s="6" customFormat="1" x14ac:dyDescent="0.3">
      <c r="A16" s="149"/>
      <c r="B16" s="141"/>
      <c r="C16" s="141"/>
      <c r="D16" s="141"/>
      <c r="E16" s="150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30" t="s">
        <v>57</v>
      </c>
    </row>
    <row r="18" spans="1:5" s="6" customFormat="1" x14ac:dyDescent="0.3">
      <c r="A18" s="146" t="s">
        <v>90</v>
      </c>
      <c r="B18" s="147"/>
      <c r="C18" s="147"/>
      <c r="D18" s="147"/>
      <c r="E18" s="148"/>
    </row>
    <row r="19" spans="1:5" s="6" customFormat="1" x14ac:dyDescent="0.3">
      <c r="A19" s="149"/>
      <c r="B19" s="141"/>
      <c r="C19" s="141"/>
      <c r="D19" s="141"/>
      <c r="E19" s="150"/>
    </row>
    <row r="20" spans="1:5" s="6" customFormat="1" x14ac:dyDescent="0.3">
      <c r="A20" s="146" t="s">
        <v>81</v>
      </c>
      <c r="B20" s="147"/>
      <c r="C20" s="147"/>
      <c r="D20" s="147"/>
      <c r="E20" s="148"/>
    </row>
    <row r="21" spans="1:5" x14ac:dyDescent="0.3">
      <c r="A21" s="149"/>
      <c r="B21" s="141"/>
      <c r="C21" s="141"/>
      <c r="D21" s="141"/>
      <c r="E21" s="150"/>
    </row>
    <row r="22" spans="1:5" x14ac:dyDescent="0.3">
      <c r="A22" s="146" t="s">
        <v>92</v>
      </c>
      <c r="B22" s="147"/>
      <c r="C22" s="147"/>
      <c r="D22" s="147"/>
      <c r="E22" s="148"/>
    </row>
    <row r="23" spans="1:5" x14ac:dyDescent="0.3">
      <c r="A23" s="149"/>
      <c r="B23" s="141"/>
      <c r="C23" s="141"/>
      <c r="D23" s="141"/>
      <c r="E23" s="150"/>
    </row>
    <row r="24" spans="1:5" ht="109.2" x14ac:dyDescent="0.3">
      <c r="A24" s="19" t="s">
        <v>91</v>
      </c>
      <c r="B24" s="4" t="s">
        <v>82</v>
      </c>
      <c r="C24" s="3"/>
      <c r="D24" s="3"/>
      <c r="E24" s="30" t="s">
        <v>58</v>
      </c>
    </row>
    <row r="25" spans="1:5" x14ac:dyDescent="0.3">
      <c r="A25" s="10"/>
    </row>
    <row r="26" spans="1:5" x14ac:dyDescent="0.3">
      <c r="A26" s="10"/>
    </row>
    <row r="27" spans="1:5" x14ac:dyDescent="0.3">
      <c r="A27" s="10"/>
    </row>
    <row r="28" spans="1:5" x14ac:dyDescent="0.3">
      <c r="A28" s="10"/>
    </row>
    <row r="29" spans="1:5" x14ac:dyDescent="0.3">
      <c r="A29" s="10"/>
    </row>
    <row r="30" spans="1:5" x14ac:dyDescent="0.3">
      <c r="A30" s="10"/>
    </row>
    <row r="31" spans="1:5" x14ac:dyDescent="0.3">
      <c r="A31" s="10"/>
    </row>
    <row r="32" spans="1:5" x14ac:dyDescent="0.3">
      <c r="A32" s="10"/>
    </row>
    <row r="33" spans="1:1" x14ac:dyDescent="0.3">
      <c r="A33" s="10"/>
    </row>
    <row r="34" spans="1:1" x14ac:dyDescent="0.3">
      <c r="A34" s="10"/>
    </row>
    <row r="35" spans="1:1" x14ac:dyDescent="0.3">
      <c r="A35" s="10"/>
    </row>
  </sheetData>
  <mergeCells count="13">
    <mergeCell ref="A8:E8"/>
    <mergeCell ref="A2:E2"/>
    <mergeCell ref="A3:A4"/>
    <mergeCell ref="B3:D3"/>
    <mergeCell ref="E3:E4"/>
    <mergeCell ref="A6:E7"/>
    <mergeCell ref="A22:E23"/>
    <mergeCell ref="A9:E9"/>
    <mergeCell ref="A11:E12"/>
    <mergeCell ref="A13:E14"/>
    <mergeCell ref="A15:E16"/>
    <mergeCell ref="A18:E19"/>
    <mergeCell ref="A20:E21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01"/>
  <sheetViews>
    <sheetView tabSelected="1" view="pageBreakPreview" zoomScaleNormal="70" zoomScaleSheetLayoutView="100" workbookViewId="0">
      <selection activeCell="H4" sqref="H4:J4"/>
    </sheetView>
  </sheetViews>
  <sheetFormatPr defaultColWidth="9.109375" defaultRowHeight="14.4" x14ac:dyDescent="0.3"/>
  <cols>
    <col min="1" max="1" width="9.6640625" style="62" customWidth="1"/>
    <col min="2" max="2" width="52" style="64" customWidth="1"/>
    <col min="3" max="3" width="15.109375" style="64" customWidth="1"/>
    <col min="4" max="4" width="16.44140625" style="64" customWidth="1"/>
    <col min="5" max="5" width="13.88671875" style="64" customWidth="1"/>
    <col min="6" max="6" width="14" style="64" customWidth="1"/>
    <col min="7" max="7" width="14.109375" style="64" customWidth="1"/>
    <col min="8" max="8" width="14.44140625" style="64" customWidth="1"/>
    <col min="9" max="9" width="14.88671875" style="64" customWidth="1"/>
    <col min="10" max="10" width="11.5546875" style="64" customWidth="1"/>
    <col min="11" max="11" width="13" style="64" bestFit="1" customWidth="1"/>
    <col min="12" max="12" width="13.5546875" style="64" bestFit="1" customWidth="1"/>
    <col min="13" max="14" width="12.6640625" style="64" bestFit="1" customWidth="1"/>
    <col min="15" max="16384" width="9.109375" style="64"/>
  </cols>
  <sheetData>
    <row r="1" spans="1:10" ht="15.6" x14ac:dyDescent="0.3">
      <c r="G1" s="52"/>
      <c r="H1" s="52"/>
      <c r="I1" s="53"/>
      <c r="J1" s="76" t="s">
        <v>183</v>
      </c>
    </row>
    <row r="2" spans="1:10" ht="15.6" x14ac:dyDescent="0.3">
      <c r="G2" s="75"/>
      <c r="H2" s="78" t="s">
        <v>179</v>
      </c>
      <c r="I2" s="78"/>
      <c r="J2" s="78"/>
    </row>
    <row r="3" spans="1:10" ht="15.6" x14ac:dyDescent="0.3">
      <c r="G3" s="52"/>
      <c r="H3" s="78" t="s">
        <v>180</v>
      </c>
      <c r="I3" s="78"/>
      <c r="J3" s="78"/>
    </row>
    <row r="4" spans="1:10" ht="15.6" x14ac:dyDescent="0.3">
      <c r="G4" s="75"/>
      <c r="H4" s="78" t="s">
        <v>188</v>
      </c>
      <c r="I4" s="78"/>
      <c r="J4" s="78"/>
    </row>
    <row r="5" spans="1:10" ht="15.75" x14ac:dyDescent="0.25">
      <c r="G5" s="52"/>
      <c r="H5" s="76"/>
      <c r="I5" s="76"/>
      <c r="J5" s="76"/>
    </row>
    <row r="6" spans="1:10" ht="18" x14ac:dyDescent="0.3">
      <c r="A6" s="51"/>
      <c r="B6" s="63"/>
      <c r="F6" s="16"/>
      <c r="G6" s="52"/>
      <c r="H6" s="52"/>
      <c r="I6" s="76"/>
      <c r="J6" s="76" t="s">
        <v>159</v>
      </c>
    </row>
    <row r="7" spans="1:10" ht="15" customHeight="1" x14ac:dyDescent="0.25">
      <c r="A7" s="51"/>
      <c r="B7" s="63"/>
      <c r="C7" s="63"/>
      <c r="D7" s="63"/>
      <c r="E7" s="65"/>
      <c r="F7" s="65"/>
      <c r="G7" s="52"/>
      <c r="H7" s="52"/>
      <c r="I7" s="53"/>
      <c r="J7" s="76"/>
    </row>
    <row r="8" spans="1:10" ht="36.75" customHeight="1" x14ac:dyDescent="0.3">
      <c r="A8" s="90" t="s">
        <v>166</v>
      </c>
      <c r="B8" s="90"/>
      <c r="C8" s="90"/>
      <c r="D8" s="90"/>
      <c r="E8" s="90"/>
      <c r="F8" s="90"/>
      <c r="G8" s="90"/>
      <c r="H8" s="90"/>
      <c r="I8" s="90"/>
    </row>
    <row r="9" spans="1:10" ht="21" customHeight="1" x14ac:dyDescent="0.3">
      <c r="A9" s="91" t="s">
        <v>23</v>
      </c>
      <c r="B9" s="91" t="s">
        <v>98</v>
      </c>
      <c r="C9" s="91" t="s">
        <v>99</v>
      </c>
      <c r="D9" s="91" t="s">
        <v>0</v>
      </c>
      <c r="E9" s="89" t="s">
        <v>161</v>
      </c>
      <c r="F9" s="89"/>
      <c r="G9" s="89"/>
      <c r="H9" s="89"/>
      <c r="I9" s="89"/>
      <c r="J9" s="89"/>
    </row>
    <row r="10" spans="1:10" ht="18" customHeight="1" x14ac:dyDescent="0.3">
      <c r="A10" s="92"/>
      <c r="B10" s="92"/>
      <c r="C10" s="92"/>
      <c r="D10" s="92"/>
      <c r="E10" s="89" t="s">
        <v>13</v>
      </c>
      <c r="F10" s="89" t="s">
        <v>100</v>
      </c>
      <c r="G10" s="89"/>
      <c r="H10" s="89"/>
      <c r="I10" s="89"/>
      <c r="J10" s="89"/>
    </row>
    <row r="11" spans="1:10" ht="17.25" customHeight="1" x14ac:dyDescent="0.3">
      <c r="A11" s="93"/>
      <c r="B11" s="93"/>
      <c r="C11" s="93"/>
      <c r="D11" s="93"/>
      <c r="E11" s="89"/>
      <c r="F11" s="77" t="s">
        <v>2</v>
      </c>
      <c r="G11" s="77" t="s">
        <v>3</v>
      </c>
      <c r="H11" s="77" t="s">
        <v>4</v>
      </c>
      <c r="I11" s="77" t="s">
        <v>118</v>
      </c>
      <c r="J11" s="77" t="s">
        <v>186</v>
      </c>
    </row>
    <row r="12" spans="1:10" ht="15" x14ac:dyDescent="0.25">
      <c r="A12" s="55">
        <v>1</v>
      </c>
      <c r="B12" s="55">
        <v>2</v>
      </c>
      <c r="C12" s="55">
        <v>3</v>
      </c>
      <c r="D12" s="55">
        <v>4</v>
      </c>
      <c r="E12" s="55">
        <v>5</v>
      </c>
      <c r="F12" s="55">
        <v>6</v>
      </c>
      <c r="G12" s="55">
        <v>7</v>
      </c>
      <c r="H12" s="55">
        <v>8</v>
      </c>
      <c r="I12" s="55">
        <v>9</v>
      </c>
      <c r="J12" s="55">
        <v>10</v>
      </c>
    </row>
    <row r="13" spans="1:10" ht="15" customHeight="1" x14ac:dyDescent="0.3">
      <c r="A13" s="94" t="s">
        <v>101</v>
      </c>
      <c r="B13" s="94"/>
      <c r="C13" s="94"/>
      <c r="D13" s="94"/>
      <c r="E13" s="94"/>
      <c r="F13" s="94"/>
      <c r="G13" s="94"/>
      <c r="H13" s="94"/>
      <c r="I13" s="94"/>
      <c r="J13" s="94"/>
    </row>
    <row r="14" spans="1:10" x14ac:dyDescent="0.3">
      <c r="A14" s="99" t="s">
        <v>71</v>
      </c>
      <c r="B14" s="96" t="s">
        <v>93</v>
      </c>
      <c r="C14" s="97" t="s">
        <v>171</v>
      </c>
      <c r="D14" s="56" t="s">
        <v>13</v>
      </c>
      <c r="E14" s="15">
        <f>SUM(F14:J14)</f>
        <v>36986411.259999998</v>
      </c>
      <c r="F14" s="15">
        <f t="shared" ref="F14:I14" si="0">F16+F17+F18</f>
        <v>6863857.5599999996</v>
      </c>
      <c r="G14" s="15">
        <f t="shared" si="0"/>
        <v>7307517.9000000004</v>
      </c>
      <c r="H14" s="15">
        <f t="shared" si="0"/>
        <v>11407517.9</v>
      </c>
      <c r="I14" s="15">
        <f t="shared" si="0"/>
        <v>11407517.9</v>
      </c>
      <c r="J14" s="15">
        <f t="shared" ref="J14" si="1">J16+J17+J18</f>
        <v>0</v>
      </c>
    </row>
    <row r="15" spans="1:10" x14ac:dyDescent="0.3">
      <c r="A15" s="99"/>
      <c r="B15" s="96"/>
      <c r="C15" s="97"/>
      <c r="D15" s="57" t="s">
        <v>14</v>
      </c>
      <c r="E15" s="15">
        <f t="shared" ref="E15:E18" si="2">SUM(F15:J15)</f>
        <v>0</v>
      </c>
      <c r="F15" s="15">
        <v>0</v>
      </c>
      <c r="G15" s="15">
        <v>0</v>
      </c>
      <c r="H15" s="15">
        <v>0</v>
      </c>
      <c r="I15" s="15">
        <v>0</v>
      </c>
      <c r="J15" s="15">
        <v>0</v>
      </c>
    </row>
    <row r="16" spans="1:10" ht="20.399999999999999" x14ac:dyDescent="0.3">
      <c r="A16" s="99"/>
      <c r="B16" s="96"/>
      <c r="C16" s="97"/>
      <c r="D16" s="57" t="s">
        <v>15</v>
      </c>
      <c r="E16" s="15">
        <f t="shared" si="2"/>
        <v>0</v>
      </c>
      <c r="F16" s="58">
        <v>0</v>
      </c>
      <c r="G16" s="58">
        <v>0</v>
      </c>
      <c r="H16" s="58">
        <v>0</v>
      </c>
      <c r="I16" s="58">
        <v>0</v>
      </c>
      <c r="J16" s="58">
        <v>0</v>
      </c>
    </row>
    <row r="17" spans="1:12" x14ac:dyDescent="0.3">
      <c r="A17" s="99"/>
      <c r="B17" s="96"/>
      <c r="C17" s="97"/>
      <c r="D17" s="57" t="s">
        <v>16</v>
      </c>
      <c r="E17" s="15">
        <f t="shared" si="2"/>
        <v>36986411.259999998</v>
      </c>
      <c r="F17" s="15">
        <v>6863857.5599999996</v>
      </c>
      <c r="G17" s="15">
        <v>7307517.9000000004</v>
      </c>
      <c r="H17" s="15">
        <v>11407517.9</v>
      </c>
      <c r="I17" s="15">
        <v>11407517.9</v>
      </c>
      <c r="J17" s="15">
        <v>0</v>
      </c>
    </row>
    <row r="18" spans="1:12" ht="20.399999999999999" x14ac:dyDescent="0.3">
      <c r="A18" s="99"/>
      <c r="B18" s="96"/>
      <c r="C18" s="97"/>
      <c r="D18" s="57" t="s">
        <v>17</v>
      </c>
      <c r="E18" s="15">
        <f t="shared" si="2"/>
        <v>0</v>
      </c>
      <c r="F18" s="15">
        <v>0</v>
      </c>
      <c r="G18" s="15">
        <v>0</v>
      </c>
      <c r="H18" s="15">
        <v>0</v>
      </c>
      <c r="I18" s="15">
        <v>0</v>
      </c>
      <c r="J18" s="15">
        <v>0</v>
      </c>
    </row>
    <row r="19" spans="1:12" x14ac:dyDescent="0.3">
      <c r="A19" s="97"/>
      <c r="B19" s="96" t="s">
        <v>110</v>
      </c>
      <c r="C19" s="100"/>
      <c r="D19" s="56" t="s">
        <v>13</v>
      </c>
      <c r="E19" s="15">
        <f>SUM(F19:J19)</f>
        <v>36986411.259999998</v>
      </c>
      <c r="F19" s="23">
        <f>F21+F22+F23</f>
        <v>6863857.5599999996</v>
      </c>
      <c r="G19" s="23">
        <f>G21+G22+G23</f>
        <v>7307517.9000000004</v>
      </c>
      <c r="H19" s="23">
        <f>H21+H22+H23</f>
        <v>11407517.9</v>
      </c>
      <c r="I19" s="23">
        <f>I21+I22+I23</f>
        <v>11407517.9</v>
      </c>
      <c r="J19" s="23">
        <f>J21+J22+J23</f>
        <v>0</v>
      </c>
    </row>
    <row r="20" spans="1:12" ht="13.5" customHeight="1" x14ac:dyDescent="0.3">
      <c r="A20" s="97"/>
      <c r="B20" s="96"/>
      <c r="C20" s="101"/>
      <c r="D20" s="57" t="s">
        <v>14</v>
      </c>
      <c r="E20" s="15">
        <f t="shared" ref="E20:E23" si="3">SUM(F20:J20)</f>
        <v>0</v>
      </c>
      <c r="F20" s="15">
        <v>0</v>
      </c>
      <c r="G20" s="15">
        <v>0</v>
      </c>
      <c r="H20" s="15">
        <v>0</v>
      </c>
      <c r="I20" s="15">
        <v>0</v>
      </c>
      <c r="J20" s="15">
        <v>0</v>
      </c>
    </row>
    <row r="21" spans="1:12" ht="20.399999999999999" x14ac:dyDescent="0.3">
      <c r="A21" s="97"/>
      <c r="B21" s="96"/>
      <c r="C21" s="101"/>
      <c r="D21" s="57" t="s">
        <v>15</v>
      </c>
      <c r="E21" s="15">
        <f t="shared" si="3"/>
        <v>0</v>
      </c>
      <c r="F21" s="23">
        <f t="shared" ref="F21:I21" si="4">F16</f>
        <v>0</v>
      </c>
      <c r="G21" s="23">
        <f t="shared" si="4"/>
        <v>0</v>
      </c>
      <c r="H21" s="23">
        <f t="shared" si="4"/>
        <v>0</v>
      </c>
      <c r="I21" s="23">
        <f t="shared" si="4"/>
        <v>0</v>
      </c>
      <c r="J21" s="23">
        <f t="shared" ref="J21" si="5">J16</f>
        <v>0</v>
      </c>
    </row>
    <row r="22" spans="1:12" x14ac:dyDescent="0.3">
      <c r="A22" s="97"/>
      <c r="B22" s="96"/>
      <c r="C22" s="101"/>
      <c r="D22" s="57" t="s">
        <v>16</v>
      </c>
      <c r="E22" s="15">
        <f t="shared" si="3"/>
        <v>36986411.259999998</v>
      </c>
      <c r="F22" s="23">
        <f t="shared" ref="F22:H23" si="6">F17</f>
        <v>6863857.5599999996</v>
      </c>
      <c r="G22" s="23">
        <f t="shared" si="6"/>
        <v>7307517.9000000004</v>
      </c>
      <c r="H22" s="23">
        <f t="shared" si="6"/>
        <v>11407517.9</v>
      </c>
      <c r="I22" s="23">
        <f t="shared" ref="I22:J22" si="7">I17</f>
        <v>11407517.9</v>
      </c>
      <c r="J22" s="23">
        <f t="shared" si="7"/>
        <v>0</v>
      </c>
      <c r="K22" s="66"/>
    </row>
    <row r="23" spans="1:12" ht="20.399999999999999" x14ac:dyDescent="0.3">
      <c r="A23" s="97"/>
      <c r="B23" s="96"/>
      <c r="C23" s="102"/>
      <c r="D23" s="57" t="s">
        <v>17</v>
      </c>
      <c r="E23" s="15">
        <f t="shared" si="3"/>
        <v>0</v>
      </c>
      <c r="F23" s="23">
        <f t="shared" si="6"/>
        <v>0</v>
      </c>
      <c r="G23" s="23">
        <f t="shared" si="6"/>
        <v>0</v>
      </c>
      <c r="H23" s="23">
        <f t="shared" si="6"/>
        <v>0</v>
      </c>
      <c r="I23" s="23">
        <f t="shared" ref="I23:J23" si="8">I18</f>
        <v>0</v>
      </c>
      <c r="J23" s="23">
        <f t="shared" si="8"/>
        <v>0</v>
      </c>
    </row>
    <row r="24" spans="1:12" ht="15" customHeight="1" x14ac:dyDescent="0.3">
      <c r="A24" s="94" t="s">
        <v>102</v>
      </c>
      <c r="B24" s="94"/>
      <c r="C24" s="94"/>
      <c r="D24" s="94"/>
      <c r="E24" s="94"/>
      <c r="F24" s="94"/>
      <c r="G24" s="94"/>
      <c r="H24" s="94"/>
      <c r="I24" s="94"/>
      <c r="J24" s="94"/>
    </row>
    <row r="25" spans="1:12" ht="15" customHeight="1" x14ac:dyDescent="0.3">
      <c r="A25" s="95" t="s">
        <v>70</v>
      </c>
      <c r="B25" s="96" t="s">
        <v>94</v>
      </c>
      <c r="C25" s="97" t="s">
        <v>172</v>
      </c>
      <c r="D25" s="56" t="s">
        <v>13</v>
      </c>
      <c r="E25" s="15">
        <f>SUM(F25:J25)</f>
        <v>209280.63</v>
      </c>
      <c r="F25" s="15">
        <f>F27+F28</f>
        <v>209280.63</v>
      </c>
      <c r="G25" s="15">
        <f>G27+G28+G29</f>
        <v>0</v>
      </c>
      <c r="H25" s="15">
        <v>0</v>
      </c>
      <c r="I25" s="15">
        <v>0</v>
      </c>
      <c r="J25" s="15">
        <v>0</v>
      </c>
    </row>
    <row r="26" spans="1:12" ht="15" customHeight="1" x14ac:dyDescent="0.3">
      <c r="A26" s="95"/>
      <c r="B26" s="96"/>
      <c r="C26" s="97"/>
      <c r="D26" s="57" t="s">
        <v>14</v>
      </c>
      <c r="E26" s="15">
        <f t="shared" ref="E26:E29" si="9">SUM(F26:J26)</f>
        <v>0</v>
      </c>
      <c r="F26" s="15">
        <v>0</v>
      </c>
      <c r="G26" s="15">
        <v>0</v>
      </c>
      <c r="H26" s="15">
        <v>0</v>
      </c>
      <c r="I26" s="15">
        <v>0</v>
      </c>
      <c r="J26" s="15">
        <v>0</v>
      </c>
    </row>
    <row r="27" spans="1:12" ht="20.399999999999999" x14ac:dyDescent="0.3">
      <c r="A27" s="95"/>
      <c r="B27" s="96"/>
      <c r="C27" s="97"/>
      <c r="D27" s="57" t="s">
        <v>15</v>
      </c>
      <c r="E27" s="15">
        <f t="shared" si="9"/>
        <v>0</v>
      </c>
      <c r="F27" s="15">
        <v>0</v>
      </c>
      <c r="G27" s="15">
        <v>0</v>
      </c>
      <c r="H27" s="15">
        <v>0</v>
      </c>
      <c r="I27" s="15">
        <v>0</v>
      </c>
      <c r="J27" s="15">
        <v>0</v>
      </c>
    </row>
    <row r="28" spans="1:12" x14ac:dyDescent="0.3">
      <c r="A28" s="95"/>
      <c r="B28" s="96"/>
      <c r="C28" s="97"/>
      <c r="D28" s="57" t="s">
        <v>16</v>
      </c>
      <c r="E28" s="15">
        <f t="shared" si="9"/>
        <v>209280.63</v>
      </c>
      <c r="F28" s="15">
        <v>209280.63</v>
      </c>
      <c r="G28" s="15">
        <v>0</v>
      </c>
      <c r="H28" s="15">
        <v>0</v>
      </c>
      <c r="I28" s="15">
        <v>0</v>
      </c>
      <c r="J28" s="15">
        <v>0</v>
      </c>
    </row>
    <row r="29" spans="1:12" ht="20.399999999999999" x14ac:dyDescent="0.3">
      <c r="A29" s="95"/>
      <c r="B29" s="96"/>
      <c r="C29" s="97"/>
      <c r="D29" s="57" t="s">
        <v>17</v>
      </c>
      <c r="E29" s="15">
        <f t="shared" si="9"/>
        <v>0</v>
      </c>
      <c r="F29" s="15">
        <v>0</v>
      </c>
      <c r="G29" s="15">
        <v>0</v>
      </c>
      <c r="H29" s="15">
        <v>0</v>
      </c>
      <c r="I29" s="15">
        <v>0</v>
      </c>
      <c r="J29" s="15">
        <v>0</v>
      </c>
    </row>
    <row r="30" spans="1:12" ht="12.75" customHeight="1" x14ac:dyDescent="0.3">
      <c r="A30" s="95" t="s">
        <v>59</v>
      </c>
      <c r="B30" s="96" t="s">
        <v>95</v>
      </c>
      <c r="C30" s="97" t="s">
        <v>172</v>
      </c>
      <c r="D30" s="56" t="s">
        <v>13</v>
      </c>
      <c r="E30" s="15">
        <f>SUM(F30:J30)</f>
        <v>27190740</v>
      </c>
      <c r="F30" s="15">
        <f>F32+F33</f>
        <v>8380740</v>
      </c>
      <c r="G30" s="15">
        <f>G32+G33</f>
        <v>6240000</v>
      </c>
      <c r="H30" s="15">
        <f t="shared" ref="H30:I30" si="10">H32+H33</f>
        <v>6270000</v>
      </c>
      <c r="I30" s="15">
        <f t="shared" si="10"/>
        <v>6300000</v>
      </c>
      <c r="J30" s="15">
        <f t="shared" ref="J30" si="11">J32+J33</f>
        <v>0</v>
      </c>
      <c r="L30" s="66"/>
    </row>
    <row r="31" spans="1:12" ht="12.75" customHeight="1" x14ac:dyDescent="0.3">
      <c r="A31" s="95"/>
      <c r="B31" s="96"/>
      <c r="C31" s="97"/>
      <c r="D31" s="57" t="s">
        <v>14</v>
      </c>
      <c r="E31" s="15">
        <f t="shared" ref="E31:E34" si="12">SUM(F31:J31)</f>
        <v>0</v>
      </c>
      <c r="F31" s="15">
        <v>0</v>
      </c>
      <c r="G31" s="15">
        <v>0</v>
      </c>
      <c r="H31" s="15">
        <v>0</v>
      </c>
      <c r="I31" s="15">
        <v>0</v>
      </c>
      <c r="J31" s="15">
        <v>0</v>
      </c>
      <c r="L31" s="66"/>
    </row>
    <row r="32" spans="1:12" ht="26.25" customHeight="1" x14ac:dyDescent="0.3">
      <c r="A32" s="95"/>
      <c r="B32" s="96"/>
      <c r="C32" s="97"/>
      <c r="D32" s="57" t="s">
        <v>15</v>
      </c>
      <c r="E32" s="15">
        <f t="shared" si="12"/>
        <v>7961700</v>
      </c>
      <c r="F32" s="15">
        <v>7961700</v>
      </c>
      <c r="G32" s="15">
        <v>0</v>
      </c>
      <c r="H32" s="15">
        <v>0</v>
      </c>
      <c r="I32" s="15">
        <v>0</v>
      </c>
      <c r="J32" s="15">
        <v>0</v>
      </c>
      <c r="K32" s="66"/>
    </row>
    <row r="33" spans="1:12" x14ac:dyDescent="0.3">
      <c r="A33" s="95"/>
      <c r="B33" s="96"/>
      <c r="C33" s="97"/>
      <c r="D33" s="57" t="s">
        <v>16</v>
      </c>
      <c r="E33" s="15">
        <f t="shared" si="12"/>
        <v>19229040</v>
      </c>
      <c r="F33" s="15">
        <v>419040</v>
      </c>
      <c r="G33" s="15">
        <v>6240000</v>
      </c>
      <c r="H33" s="15">
        <v>6270000</v>
      </c>
      <c r="I33" s="15">
        <v>6300000</v>
      </c>
      <c r="J33" s="15">
        <v>0</v>
      </c>
    </row>
    <row r="34" spans="1:12" ht="20.399999999999999" x14ac:dyDescent="0.3">
      <c r="A34" s="95"/>
      <c r="B34" s="96"/>
      <c r="C34" s="97"/>
      <c r="D34" s="57" t="s">
        <v>17</v>
      </c>
      <c r="E34" s="15">
        <f t="shared" si="12"/>
        <v>0</v>
      </c>
      <c r="F34" s="15">
        <v>0</v>
      </c>
      <c r="G34" s="15">
        <v>0</v>
      </c>
      <c r="H34" s="15">
        <v>0</v>
      </c>
      <c r="I34" s="15">
        <v>0</v>
      </c>
      <c r="J34" s="15">
        <v>0</v>
      </c>
      <c r="L34" s="66"/>
    </row>
    <row r="35" spans="1:12" ht="15" customHeight="1" x14ac:dyDescent="0.3">
      <c r="A35" s="95" t="s">
        <v>60</v>
      </c>
      <c r="B35" s="96" t="s">
        <v>96</v>
      </c>
      <c r="C35" s="97" t="s">
        <v>172</v>
      </c>
      <c r="D35" s="56" t="s">
        <v>13</v>
      </c>
      <c r="E35" s="15">
        <f>SUM(F35:J35)</f>
        <v>2397500</v>
      </c>
      <c r="F35" s="15">
        <f>F37+F38</f>
        <v>2397500</v>
      </c>
      <c r="G35" s="15">
        <f>G37+G38</f>
        <v>0</v>
      </c>
      <c r="H35" s="15">
        <v>0</v>
      </c>
      <c r="I35" s="15">
        <v>0</v>
      </c>
      <c r="J35" s="15">
        <v>0</v>
      </c>
      <c r="L35" s="66"/>
    </row>
    <row r="36" spans="1:12" x14ac:dyDescent="0.3">
      <c r="A36" s="95"/>
      <c r="B36" s="96"/>
      <c r="C36" s="97"/>
      <c r="D36" s="57" t="s">
        <v>14</v>
      </c>
      <c r="E36" s="15">
        <f t="shared" ref="E36:E39" si="13">SUM(F36:J36)</f>
        <v>0</v>
      </c>
      <c r="F36" s="15">
        <v>0</v>
      </c>
      <c r="G36" s="15">
        <v>0</v>
      </c>
      <c r="H36" s="15">
        <v>0</v>
      </c>
      <c r="I36" s="15">
        <v>0</v>
      </c>
      <c r="J36" s="15">
        <v>0</v>
      </c>
      <c r="L36" s="66"/>
    </row>
    <row r="37" spans="1:12" ht="20.399999999999999" x14ac:dyDescent="0.3">
      <c r="A37" s="95"/>
      <c r="B37" s="96"/>
      <c r="C37" s="97"/>
      <c r="D37" s="57" t="s">
        <v>15</v>
      </c>
      <c r="E37" s="15">
        <f t="shared" si="13"/>
        <v>0</v>
      </c>
      <c r="F37" s="15">
        <v>0</v>
      </c>
      <c r="G37" s="15">
        <v>0</v>
      </c>
      <c r="H37" s="15">
        <v>0</v>
      </c>
      <c r="I37" s="15">
        <v>0</v>
      </c>
      <c r="J37" s="15">
        <v>0</v>
      </c>
      <c r="L37" s="66"/>
    </row>
    <row r="38" spans="1:12" x14ac:dyDescent="0.3">
      <c r="A38" s="95"/>
      <c r="B38" s="96"/>
      <c r="C38" s="97"/>
      <c r="D38" s="57" t="s">
        <v>16</v>
      </c>
      <c r="E38" s="15">
        <f t="shared" si="13"/>
        <v>2397500</v>
      </c>
      <c r="F38" s="15">
        <v>2397500</v>
      </c>
      <c r="G38" s="15">
        <v>0</v>
      </c>
      <c r="H38" s="15">
        <v>0</v>
      </c>
      <c r="I38" s="15">
        <v>0</v>
      </c>
      <c r="J38" s="15">
        <v>0</v>
      </c>
      <c r="L38" s="66"/>
    </row>
    <row r="39" spans="1:12" ht="20.399999999999999" x14ac:dyDescent="0.3">
      <c r="A39" s="95"/>
      <c r="B39" s="96"/>
      <c r="C39" s="97"/>
      <c r="D39" s="57" t="s">
        <v>17</v>
      </c>
      <c r="E39" s="15">
        <f t="shared" si="13"/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L39" s="66"/>
    </row>
    <row r="40" spans="1:12" ht="15" customHeight="1" x14ac:dyDescent="0.3">
      <c r="A40" s="103"/>
      <c r="B40" s="96" t="s">
        <v>111</v>
      </c>
      <c r="C40" s="94"/>
      <c r="D40" s="56" t="s">
        <v>13</v>
      </c>
      <c r="E40" s="15">
        <f>SUM(F40:J40)</f>
        <v>29797520.629999999</v>
      </c>
      <c r="F40" s="23">
        <f>F42+F43+F44</f>
        <v>10987520.629999999</v>
      </c>
      <c r="G40" s="23">
        <f>G42+G43+G44</f>
        <v>6240000</v>
      </c>
      <c r="H40" s="23">
        <f t="shared" ref="H40:I40" si="14">H42+H43+H44</f>
        <v>6270000</v>
      </c>
      <c r="I40" s="23">
        <f t="shared" si="14"/>
        <v>6300000</v>
      </c>
      <c r="J40" s="23">
        <f t="shared" ref="J40" si="15">J42+J43+J44</f>
        <v>0</v>
      </c>
      <c r="K40" s="66"/>
    </row>
    <row r="41" spans="1:12" ht="12" customHeight="1" x14ac:dyDescent="0.3">
      <c r="A41" s="103"/>
      <c r="B41" s="96"/>
      <c r="C41" s="94"/>
      <c r="D41" s="57" t="s">
        <v>14</v>
      </c>
      <c r="E41" s="15">
        <f t="shared" ref="E41:E44" si="16">SUM(F41:J41)</f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66"/>
    </row>
    <row r="42" spans="1:12" ht="26.25" customHeight="1" x14ac:dyDescent="0.3">
      <c r="A42" s="103"/>
      <c r="B42" s="96"/>
      <c r="C42" s="94"/>
      <c r="D42" s="57" t="s">
        <v>15</v>
      </c>
      <c r="E42" s="15">
        <f>SUM(F42:J42)</f>
        <v>7961700</v>
      </c>
      <c r="F42" s="23">
        <f>F27+F32+F37</f>
        <v>7961700</v>
      </c>
      <c r="G42" s="23">
        <f>G27+G32</f>
        <v>0</v>
      </c>
      <c r="H42" s="15">
        <v>0</v>
      </c>
      <c r="I42" s="15">
        <v>0</v>
      </c>
      <c r="J42" s="15">
        <v>0</v>
      </c>
    </row>
    <row r="43" spans="1:12" ht="15" customHeight="1" x14ac:dyDescent="0.3">
      <c r="A43" s="103"/>
      <c r="B43" s="96"/>
      <c r="C43" s="94"/>
      <c r="D43" s="57" t="s">
        <v>16</v>
      </c>
      <c r="E43" s="15">
        <f t="shared" si="16"/>
        <v>21835820.629999999</v>
      </c>
      <c r="F43" s="23">
        <f>F28+F33+F38</f>
        <v>3025820.63</v>
      </c>
      <c r="G43" s="23">
        <f>G28+G33</f>
        <v>6240000</v>
      </c>
      <c r="H43" s="23">
        <f t="shared" ref="H43:I43" si="17">H28+H33</f>
        <v>6270000</v>
      </c>
      <c r="I43" s="23">
        <f t="shared" si="17"/>
        <v>6300000</v>
      </c>
      <c r="J43" s="23">
        <f t="shared" ref="J43" si="18">J28+J33</f>
        <v>0</v>
      </c>
      <c r="K43" s="66"/>
    </row>
    <row r="44" spans="1:12" ht="23.25" customHeight="1" x14ac:dyDescent="0.3">
      <c r="A44" s="103"/>
      <c r="B44" s="96"/>
      <c r="C44" s="94"/>
      <c r="D44" s="57" t="s">
        <v>17</v>
      </c>
      <c r="E44" s="15">
        <f t="shared" si="16"/>
        <v>0</v>
      </c>
      <c r="F44" s="23">
        <f>F29+F34</f>
        <v>0</v>
      </c>
      <c r="G44" s="23">
        <f>G29+G34</f>
        <v>0</v>
      </c>
      <c r="H44" s="15">
        <v>0</v>
      </c>
      <c r="I44" s="15">
        <v>0</v>
      </c>
      <c r="J44" s="15">
        <v>0</v>
      </c>
    </row>
    <row r="45" spans="1:12" ht="15" customHeight="1" x14ac:dyDescent="0.3">
      <c r="A45" s="94" t="s">
        <v>103</v>
      </c>
      <c r="B45" s="94"/>
      <c r="C45" s="94"/>
      <c r="D45" s="94"/>
      <c r="E45" s="94"/>
      <c r="F45" s="94"/>
      <c r="G45" s="94"/>
      <c r="H45" s="94"/>
      <c r="I45" s="94"/>
      <c r="J45" s="94"/>
    </row>
    <row r="46" spans="1:12" ht="15" customHeight="1" x14ac:dyDescent="0.3">
      <c r="A46" s="95" t="s">
        <v>69</v>
      </c>
      <c r="B46" s="96" t="s">
        <v>97</v>
      </c>
      <c r="C46" s="97" t="s">
        <v>185</v>
      </c>
      <c r="D46" s="56" t="s">
        <v>13</v>
      </c>
      <c r="E46" s="15">
        <f>SUM(F46:J46)</f>
        <v>95703931.210000008</v>
      </c>
      <c r="F46" s="15">
        <f>F48+F49+F50</f>
        <v>31209984.91</v>
      </c>
      <c r="G46" s="15">
        <f>G48+G49+G50</f>
        <v>24159982.100000001</v>
      </c>
      <c r="H46" s="15">
        <f>H48+H49+H50</f>
        <v>20450182.100000001</v>
      </c>
      <c r="I46" s="15">
        <f>I48+I49+I50</f>
        <v>19883782.100000001</v>
      </c>
      <c r="J46" s="15">
        <f>J48+J49+J50</f>
        <v>0</v>
      </c>
    </row>
    <row r="47" spans="1:12" x14ac:dyDescent="0.3">
      <c r="A47" s="95"/>
      <c r="B47" s="96"/>
      <c r="C47" s="97"/>
      <c r="D47" s="57" t="s">
        <v>14</v>
      </c>
      <c r="E47" s="15">
        <f t="shared" ref="E47:E50" si="19">SUM(F47:J47)</f>
        <v>0</v>
      </c>
      <c r="F47" s="15">
        <v>0</v>
      </c>
      <c r="G47" s="15">
        <v>0</v>
      </c>
      <c r="H47" s="15">
        <v>0</v>
      </c>
      <c r="I47" s="15">
        <v>0</v>
      </c>
      <c r="J47" s="15">
        <v>0</v>
      </c>
    </row>
    <row r="48" spans="1:12" ht="20.399999999999999" x14ac:dyDescent="0.3">
      <c r="A48" s="95"/>
      <c r="B48" s="96"/>
      <c r="C48" s="97"/>
      <c r="D48" s="57" t="s">
        <v>15</v>
      </c>
      <c r="E48" s="15">
        <f t="shared" si="19"/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</row>
    <row r="49" spans="1:13" x14ac:dyDescent="0.3">
      <c r="A49" s="95"/>
      <c r="B49" s="96"/>
      <c r="C49" s="97"/>
      <c r="D49" s="57" t="s">
        <v>16</v>
      </c>
      <c r="E49" s="15">
        <f t="shared" si="19"/>
        <v>95703931.210000008</v>
      </c>
      <c r="F49" s="15">
        <v>31209984.91</v>
      </c>
      <c r="G49" s="15">
        <v>24159982.100000001</v>
      </c>
      <c r="H49" s="15">
        <v>20450182.100000001</v>
      </c>
      <c r="I49" s="15">
        <v>19883782.100000001</v>
      </c>
      <c r="J49" s="15">
        <v>0</v>
      </c>
    </row>
    <row r="50" spans="1:13" ht="20.399999999999999" x14ac:dyDescent="0.3">
      <c r="A50" s="95"/>
      <c r="B50" s="96"/>
      <c r="C50" s="97"/>
      <c r="D50" s="57" t="s">
        <v>17</v>
      </c>
      <c r="E50" s="15">
        <f t="shared" si="19"/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</row>
    <row r="51" spans="1:13" ht="25.5" hidden="1" x14ac:dyDescent="0.25">
      <c r="A51" s="59" t="s">
        <v>66</v>
      </c>
      <c r="B51" s="60" t="s">
        <v>68</v>
      </c>
      <c r="C51" s="67" t="s">
        <v>67</v>
      </c>
      <c r="D51" s="57" t="s">
        <v>1</v>
      </c>
      <c r="E51" s="15">
        <f t="shared" ref="E51:E55" si="20">F51+G51</f>
        <v>0</v>
      </c>
      <c r="F51" s="15">
        <v>0</v>
      </c>
      <c r="G51" s="15">
        <v>0</v>
      </c>
      <c r="H51" s="15"/>
      <c r="I51" s="15"/>
      <c r="J51" s="15"/>
    </row>
    <row r="52" spans="1:13" ht="15" hidden="1" x14ac:dyDescent="0.25">
      <c r="A52" s="95" t="s">
        <v>66</v>
      </c>
      <c r="B52" s="96" t="s">
        <v>65</v>
      </c>
      <c r="C52" s="97" t="s">
        <v>64</v>
      </c>
      <c r="D52" s="57" t="s">
        <v>1</v>
      </c>
      <c r="E52" s="15">
        <f t="shared" si="20"/>
        <v>0</v>
      </c>
      <c r="F52" s="15">
        <f>F53+F54+F55</f>
        <v>0</v>
      </c>
      <c r="G52" s="15">
        <f>G53+G54+G55</f>
        <v>0</v>
      </c>
      <c r="H52" s="15"/>
      <c r="I52" s="15"/>
      <c r="J52" s="15"/>
    </row>
    <row r="53" spans="1:13" ht="15" hidden="1" x14ac:dyDescent="0.25">
      <c r="A53" s="95"/>
      <c r="B53" s="96"/>
      <c r="C53" s="97"/>
      <c r="D53" s="57" t="s">
        <v>62</v>
      </c>
      <c r="E53" s="15">
        <f t="shared" si="20"/>
        <v>0</v>
      </c>
      <c r="F53" s="15">
        <v>0</v>
      </c>
      <c r="G53" s="15">
        <v>0</v>
      </c>
      <c r="H53" s="15"/>
      <c r="I53" s="15"/>
      <c r="J53" s="15"/>
    </row>
    <row r="54" spans="1:13" ht="15" hidden="1" x14ac:dyDescent="0.25">
      <c r="A54" s="95"/>
      <c r="B54" s="96"/>
      <c r="C54" s="97"/>
      <c r="D54" s="57" t="s">
        <v>16</v>
      </c>
      <c r="E54" s="15">
        <f t="shared" si="20"/>
        <v>0</v>
      </c>
      <c r="F54" s="15">
        <v>0</v>
      </c>
      <c r="G54" s="15">
        <v>0</v>
      </c>
      <c r="H54" s="15"/>
      <c r="I54" s="15"/>
      <c r="J54" s="15"/>
    </row>
    <row r="55" spans="1:13" ht="15" hidden="1" x14ac:dyDescent="0.25">
      <c r="A55" s="95"/>
      <c r="B55" s="96"/>
      <c r="C55" s="97"/>
      <c r="D55" s="57" t="s">
        <v>63</v>
      </c>
      <c r="E55" s="15">
        <f t="shared" si="20"/>
        <v>0</v>
      </c>
      <c r="F55" s="15">
        <v>0</v>
      </c>
      <c r="G55" s="15">
        <v>0</v>
      </c>
      <c r="H55" s="15"/>
      <c r="I55" s="15"/>
      <c r="J55" s="15"/>
      <c r="L55" s="66"/>
    </row>
    <row r="56" spans="1:13" x14ac:dyDescent="0.3">
      <c r="A56" s="95" t="s">
        <v>66</v>
      </c>
      <c r="B56" s="96" t="s">
        <v>187</v>
      </c>
      <c r="C56" s="97" t="s">
        <v>178</v>
      </c>
      <c r="D56" s="56" t="s">
        <v>13</v>
      </c>
      <c r="E56" s="15">
        <f>SUM(F56:J56)</f>
        <v>700000</v>
      </c>
      <c r="F56" s="15">
        <f>F58+F59+F60</f>
        <v>700000</v>
      </c>
      <c r="G56" s="15">
        <f>G58+G59+G60</f>
        <v>0</v>
      </c>
      <c r="H56" s="15">
        <f>H58+H59+H60</f>
        <v>0</v>
      </c>
      <c r="I56" s="15">
        <f>I58+I59+I60</f>
        <v>0</v>
      </c>
      <c r="J56" s="15">
        <f>J58+J59+J60</f>
        <v>0</v>
      </c>
      <c r="L56" s="66"/>
    </row>
    <row r="57" spans="1:13" x14ac:dyDescent="0.3">
      <c r="A57" s="95"/>
      <c r="B57" s="96"/>
      <c r="C57" s="97"/>
      <c r="D57" s="57" t="s">
        <v>14</v>
      </c>
      <c r="E57" s="15">
        <f t="shared" ref="E57:E60" si="21">SUM(F57:J57)</f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L57" s="66"/>
    </row>
    <row r="58" spans="1:13" ht="20.399999999999999" x14ac:dyDescent="0.3">
      <c r="A58" s="95"/>
      <c r="B58" s="96"/>
      <c r="C58" s="97"/>
      <c r="D58" s="57" t="s">
        <v>15</v>
      </c>
      <c r="E58" s="15">
        <f t="shared" si="21"/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L58" s="66"/>
    </row>
    <row r="59" spans="1:13" x14ac:dyDescent="0.3">
      <c r="A59" s="95"/>
      <c r="B59" s="96"/>
      <c r="C59" s="97"/>
      <c r="D59" s="57" t="s">
        <v>16</v>
      </c>
      <c r="E59" s="15">
        <f t="shared" si="21"/>
        <v>700000</v>
      </c>
      <c r="F59" s="15">
        <v>700000</v>
      </c>
      <c r="G59" s="15">
        <v>0</v>
      </c>
      <c r="H59" s="15">
        <v>0</v>
      </c>
      <c r="I59" s="15">
        <v>0</v>
      </c>
      <c r="J59" s="15">
        <v>0</v>
      </c>
      <c r="L59" s="66"/>
    </row>
    <row r="60" spans="1:13" ht="20.399999999999999" x14ac:dyDescent="0.3">
      <c r="A60" s="95"/>
      <c r="B60" s="96"/>
      <c r="C60" s="97"/>
      <c r="D60" s="57" t="s">
        <v>17</v>
      </c>
      <c r="E60" s="15">
        <f t="shared" si="21"/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L60" s="66"/>
    </row>
    <row r="61" spans="1:13" x14ac:dyDescent="0.3">
      <c r="A61" s="98"/>
      <c r="B61" s="96" t="s">
        <v>112</v>
      </c>
      <c r="C61" s="107"/>
      <c r="D61" s="56" t="s">
        <v>13</v>
      </c>
      <c r="E61" s="15">
        <f>SUM(F61:J61)</f>
        <v>96403931.210000008</v>
      </c>
      <c r="F61" s="15">
        <f>F63+F64+F65</f>
        <v>31909984.91</v>
      </c>
      <c r="G61" s="15">
        <f>G63+G64+G65</f>
        <v>24159982.100000001</v>
      </c>
      <c r="H61" s="15">
        <f>H63+H64+H65</f>
        <v>20450182.100000001</v>
      </c>
      <c r="I61" s="15">
        <f>I63+I64+I65</f>
        <v>19883782.100000001</v>
      </c>
      <c r="J61" s="15">
        <f>J63+J64+J65</f>
        <v>0</v>
      </c>
      <c r="L61" s="66"/>
      <c r="M61" s="66"/>
    </row>
    <row r="62" spans="1:13" x14ac:dyDescent="0.3">
      <c r="A62" s="98"/>
      <c r="B62" s="96"/>
      <c r="C62" s="107"/>
      <c r="D62" s="57" t="s">
        <v>14</v>
      </c>
      <c r="E62" s="15">
        <f t="shared" ref="E62:E65" si="22">SUM(F62:J62)</f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L62" s="66"/>
      <c r="M62" s="66"/>
    </row>
    <row r="63" spans="1:13" ht="20.399999999999999" x14ac:dyDescent="0.3">
      <c r="A63" s="98"/>
      <c r="B63" s="96"/>
      <c r="C63" s="107"/>
      <c r="D63" s="57" t="s">
        <v>15</v>
      </c>
      <c r="E63" s="15">
        <f t="shared" si="22"/>
        <v>0</v>
      </c>
      <c r="F63" s="15">
        <f>F48+F53</f>
        <v>0</v>
      </c>
      <c r="G63" s="15">
        <f>G48+G53</f>
        <v>0</v>
      </c>
      <c r="H63" s="15">
        <f>H48+H53</f>
        <v>0</v>
      </c>
      <c r="I63" s="15">
        <f>I48+I53</f>
        <v>0</v>
      </c>
      <c r="J63" s="15">
        <f>J48+J53</f>
        <v>0</v>
      </c>
    </row>
    <row r="64" spans="1:13" x14ac:dyDescent="0.3">
      <c r="A64" s="98"/>
      <c r="B64" s="96"/>
      <c r="C64" s="107"/>
      <c r="D64" s="57" t="s">
        <v>16</v>
      </c>
      <c r="E64" s="15">
        <f t="shared" si="22"/>
        <v>96403931.210000008</v>
      </c>
      <c r="F64" s="15">
        <f>F49+F59</f>
        <v>31909984.91</v>
      </c>
      <c r="G64" s="15">
        <f t="shared" ref="G64:I64" si="23">G49+G59</f>
        <v>24159982.100000001</v>
      </c>
      <c r="H64" s="15">
        <f t="shared" si="23"/>
        <v>20450182.100000001</v>
      </c>
      <c r="I64" s="15">
        <f t="shared" si="23"/>
        <v>19883782.100000001</v>
      </c>
      <c r="J64" s="15">
        <f t="shared" ref="J64" si="24">J49+J59</f>
        <v>0</v>
      </c>
    </row>
    <row r="65" spans="1:12" ht="20.399999999999999" x14ac:dyDescent="0.3">
      <c r="A65" s="98"/>
      <c r="B65" s="96"/>
      <c r="C65" s="107"/>
      <c r="D65" s="57" t="s">
        <v>17</v>
      </c>
      <c r="E65" s="15">
        <f t="shared" si="22"/>
        <v>0</v>
      </c>
      <c r="F65" s="15">
        <f>F50+F55</f>
        <v>0</v>
      </c>
      <c r="G65" s="15">
        <f>G50+G55</f>
        <v>0</v>
      </c>
      <c r="H65" s="15">
        <f>H50+H55</f>
        <v>0</v>
      </c>
      <c r="I65" s="15">
        <f>I50+I55</f>
        <v>0</v>
      </c>
      <c r="J65" s="15">
        <f>J50+J55</f>
        <v>0</v>
      </c>
    </row>
    <row r="66" spans="1:12" x14ac:dyDescent="0.3">
      <c r="A66" s="114" t="s">
        <v>86</v>
      </c>
      <c r="B66" s="114"/>
      <c r="C66" s="98"/>
      <c r="D66" s="56" t="s">
        <v>13</v>
      </c>
      <c r="E66" s="15">
        <f>SUM(F66:J66)</f>
        <v>163187863.09999999</v>
      </c>
      <c r="F66" s="73">
        <f>F67+F68+F69</f>
        <v>49761363.100000001</v>
      </c>
      <c r="G66" s="73">
        <f>G67+G68+G69</f>
        <v>37707500</v>
      </c>
      <c r="H66" s="54">
        <f>H67+H68+H69</f>
        <v>38127700</v>
      </c>
      <c r="I66" s="54">
        <f>I67+I68+I69</f>
        <v>37591300</v>
      </c>
      <c r="J66" s="77">
        <f>J67+J68+J69</f>
        <v>0</v>
      </c>
    </row>
    <row r="67" spans="1:12" ht="22.5" customHeight="1" x14ac:dyDescent="0.3">
      <c r="A67" s="114"/>
      <c r="B67" s="114"/>
      <c r="C67" s="98"/>
      <c r="D67" s="57" t="s">
        <v>15</v>
      </c>
      <c r="E67" s="15">
        <f t="shared" ref="E67:E69" si="25">SUM(F67:J67)</f>
        <v>7961700</v>
      </c>
      <c r="F67" s="73">
        <f t="shared" ref="F67:I69" si="26">F63+F42+F21</f>
        <v>7961700</v>
      </c>
      <c r="G67" s="73">
        <f t="shared" si="26"/>
        <v>0</v>
      </c>
      <c r="H67" s="54">
        <f t="shared" si="26"/>
        <v>0</v>
      </c>
      <c r="I67" s="54">
        <f t="shared" si="26"/>
        <v>0</v>
      </c>
      <c r="J67" s="77">
        <f t="shared" ref="J67" si="27">J63+J42+J21</f>
        <v>0</v>
      </c>
    </row>
    <row r="68" spans="1:12" x14ac:dyDescent="0.3">
      <c r="A68" s="114"/>
      <c r="B68" s="114"/>
      <c r="C68" s="98"/>
      <c r="D68" s="57" t="s">
        <v>16</v>
      </c>
      <c r="E68" s="15">
        <f>SUM(F68:J68)</f>
        <v>155226163.09999999</v>
      </c>
      <c r="F68" s="73">
        <f t="shared" si="26"/>
        <v>41799663.100000001</v>
      </c>
      <c r="G68" s="73">
        <f t="shared" si="26"/>
        <v>37707500</v>
      </c>
      <c r="H68" s="54">
        <f t="shared" si="26"/>
        <v>38127700</v>
      </c>
      <c r="I68" s="54">
        <f t="shared" si="26"/>
        <v>37591300</v>
      </c>
      <c r="J68" s="77">
        <f t="shared" ref="J68" si="28">J64+J43+J22</f>
        <v>0</v>
      </c>
      <c r="K68" s="66"/>
      <c r="L68" s="66"/>
    </row>
    <row r="69" spans="1:12" ht="20.399999999999999" x14ac:dyDescent="0.3">
      <c r="A69" s="114"/>
      <c r="B69" s="114"/>
      <c r="C69" s="98"/>
      <c r="D69" s="57" t="s">
        <v>17</v>
      </c>
      <c r="E69" s="15">
        <f t="shared" si="25"/>
        <v>0</v>
      </c>
      <c r="F69" s="73">
        <f t="shared" si="26"/>
        <v>0</v>
      </c>
      <c r="G69" s="73">
        <f t="shared" si="26"/>
        <v>0</v>
      </c>
      <c r="H69" s="54">
        <f t="shared" si="26"/>
        <v>0</v>
      </c>
      <c r="I69" s="54">
        <f t="shared" si="26"/>
        <v>0</v>
      </c>
      <c r="J69" s="77">
        <f t="shared" ref="J69" si="29">J65+J44+J23</f>
        <v>0</v>
      </c>
      <c r="K69" s="66"/>
    </row>
    <row r="70" spans="1:12" x14ac:dyDescent="0.3">
      <c r="A70" s="108" t="s">
        <v>104</v>
      </c>
      <c r="B70" s="109"/>
      <c r="C70" s="115"/>
      <c r="D70" s="56" t="s">
        <v>13</v>
      </c>
      <c r="E70" s="15">
        <v>0</v>
      </c>
      <c r="F70" s="15">
        <v>0</v>
      </c>
      <c r="G70" s="15">
        <v>0</v>
      </c>
      <c r="H70" s="15">
        <v>0</v>
      </c>
      <c r="I70" s="15">
        <v>0</v>
      </c>
      <c r="J70" s="15">
        <v>0</v>
      </c>
    </row>
    <row r="71" spans="1:12" ht="13.5" customHeight="1" x14ac:dyDescent="0.3">
      <c r="A71" s="110"/>
      <c r="B71" s="111"/>
      <c r="C71" s="116"/>
      <c r="D71" s="57" t="s">
        <v>14</v>
      </c>
      <c r="E71" s="15">
        <v>0</v>
      </c>
      <c r="F71" s="15">
        <v>0</v>
      </c>
      <c r="G71" s="15">
        <v>0</v>
      </c>
      <c r="H71" s="15">
        <v>0</v>
      </c>
      <c r="I71" s="15">
        <v>0</v>
      </c>
      <c r="J71" s="15">
        <v>0</v>
      </c>
    </row>
    <row r="72" spans="1:12" ht="20.399999999999999" x14ac:dyDescent="0.3">
      <c r="A72" s="110"/>
      <c r="B72" s="111"/>
      <c r="C72" s="116"/>
      <c r="D72" s="57" t="s">
        <v>15</v>
      </c>
      <c r="E72" s="15">
        <v>0</v>
      </c>
      <c r="F72" s="15">
        <v>0</v>
      </c>
      <c r="G72" s="15">
        <v>0</v>
      </c>
      <c r="H72" s="15">
        <v>0</v>
      </c>
      <c r="I72" s="15">
        <v>0</v>
      </c>
      <c r="J72" s="15">
        <v>0</v>
      </c>
    </row>
    <row r="73" spans="1:12" x14ac:dyDescent="0.3">
      <c r="A73" s="110"/>
      <c r="B73" s="111"/>
      <c r="C73" s="116"/>
      <c r="D73" s="57" t="s">
        <v>16</v>
      </c>
      <c r="E73" s="15">
        <v>0</v>
      </c>
      <c r="F73" s="15">
        <v>0</v>
      </c>
      <c r="G73" s="15">
        <v>0</v>
      </c>
      <c r="H73" s="15">
        <v>0</v>
      </c>
      <c r="I73" s="15">
        <v>0</v>
      </c>
      <c r="J73" s="15">
        <v>0</v>
      </c>
    </row>
    <row r="74" spans="1:12" ht="20.399999999999999" x14ac:dyDescent="0.3">
      <c r="A74" s="112"/>
      <c r="B74" s="113"/>
      <c r="C74" s="117"/>
      <c r="D74" s="57" t="s">
        <v>17</v>
      </c>
      <c r="E74" s="15">
        <v>0</v>
      </c>
      <c r="F74" s="15">
        <v>0</v>
      </c>
      <c r="G74" s="15">
        <v>0</v>
      </c>
      <c r="H74" s="15">
        <v>0</v>
      </c>
      <c r="I74" s="15">
        <v>0</v>
      </c>
      <c r="J74" s="15">
        <v>0</v>
      </c>
    </row>
    <row r="75" spans="1:12" x14ac:dyDescent="0.3">
      <c r="A75" s="108" t="s">
        <v>61</v>
      </c>
      <c r="B75" s="109"/>
      <c r="C75" s="104"/>
      <c r="D75" s="56" t="s">
        <v>13</v>
      </c>
      <c r="E75" s="15">
        <v>0</v>
      </c>
      <c r="F75" s="15">
        <v>0</v>
      </c>
      <c r="G75" s="15">
        <v>0</v>
      </c>
      <c r="H75" s="15">
        <v>0</v>
      </c>
      <c r="I75" s="15">
        <v>0</v>
      </c>
      <c r="J75" s="15">
        <v>0</v>
      </c>
    </row>
    <row r="76" spans="1:12" x14ac:dyDescent="0.3">
      <c r="A76" s="110"/>
      <c r="B76" s="111"/>
      <c r="C76" s="105"/>
      <c r="D76" s="56" t="s">
        <v>14</v>
      </c>
      <c r="E76" s="15">
        <v>0</v>
      </c>
      <c r="F76" s="15">
        <v>0</v>
      </c>
      <c r="G76" s="15">
        <v>0</v>
      </c>
      <c r="H76" s="15">
        <v>0</v>
      </c>
      <c r="I76" s="15">
        <v>0</v>
      </c>
      <c r="J76" s="15">
        <v>0</v>
      </c>
    </row>
    <row r="77" spans="1:12" ht="20.399999999999999" x14ac:dyDescent="0.3">
      <c r="A77" s="110"/>
      <c r="B77" s="111"/>
      <c r="C77" s="105"/>
      <c r="D77" s="56" t="s">
        <v>15</v>
      </c>
      <c r="E77" s="15">
        <v>0</v>
      </c>
      <c r="F77" s="15">
        <v>0</v>
      </c>
      <c r="G77" s="15">
        <v>0</v>
      </c>
      <c r="H77" s="15">
        <v>0</v>
      </c>
      <c r="I77" s="15">
        <v>0</v>
      </c>
      <c r="J77" s="15">
        <v>0</v>
      </c>
    </row>
    <row r="78" spans="1:12" ht="15" customHeight="1" x14ac:dyDescent="0.3">
      <c r="A78" s="110"/>
      <c r="B78" s="111"/>
      <c r="C78" s="105"/>
      <c r="D78" s="56" t="s">
        <v>16</v>
      </c>
      <c r="E78" s="15">
        <v>0</v>
      </c>
      <c r="F78" s="15">
        <v>0</v>
      </c>
      <c r="G78" s="15">
        <v>0</v>
      </c>
      <c r="H78" s="15">
        <v>0</v>
      </c>
      <c r="I78" s="15">
        <v>0</v>
      </c>
      <c r="J78" s="15">
        <v>0</v>
      </c>
    </row>
    <row r="79" spans="1:12" ht="20.399999999999999" x14ac:dyDescent="0.3">
      <c r="A79" s="112"/>
      <c r="B79" s="113"/>
      <c r="C79" s="106"/>
      <c r="D79" s="56" t="s">
        <v>17</v>
      </c>
      <c r="E79" s="15">
        <v>0</v>
      </c>
      <c r="F79" s="15">
        <v>0</v>
      </c>
      <c r="G79" s="15">
        <v>0</v>
      </c>
      <c r="H79" s="15">
        <v>0</v>
      </c>
      <c r="I79" s="15">
        <v>0</v>
      </c>
      <c r="J79" s="15">
        <v>0</v>
      </c>
    </row>
    <row r="80" spans="1:12" x14ac:dyDescent="0.3">
      <c r="A80" s="118" t="s">
        <v>19</v>
      </c>
      <c r="B80" s="119"/>
      <c r="C80" s="50"/>
      <c r="D80" s="61"/>
      <c r="E80" s="15"/>
      <c r="F80" s="15"/>
      <c r="G80" s="15"/>
      <c r="H80" s="15"/>
      <c r="I80" s="15"/>
      <c r="J80" s="15"/>
    </row>
    <row r="81" spans="1:14" ht="15" customHeight="1" x14ac:dyDescent="0.3">
      <c r="A81" s="108" t="s">
        <v>176</v>
      </c>
      <c r="B81" s="109"/>
      <c r="C81" s="104"/>
      <c r="D81" s="56" t="s">
        <v>13</v>
      </c>
      <c r="E81" s="15">
        <f>SUM(F81:J81)</f>
        <v>40474085.120000005</v>
      </c>
      <c r="F81" s="15">
        <f>SUM(F82:F85)</f>
        <v>7105749.2199999997</v>
      </c>
      <c r="G81" s="15">
        <f t="shared" ref="G81:H81" si="30">SUM(G82:G85)</f>
        <v>8389445.3000000007</v>
      </c>
      <c r="H81" s="15">
        <f t="shared" si="30"/>
        <v>12489445.300000001</v>
      </c>
      <c r="I81" s="15">
        <f>SUM(I82:I85)</f>
        <v>12489445.300000001</v>
      </c>
      <c r="J81" s="15">
        <f t="shared" ref="J81" si="31">SUM(J82:J85)</f>
        <v>0</v>
      </c>
    </row>
    <row r="82" spans="1:14" x14ac:dyDescent="0.3">
      <c r="A82" s="110"/>
      <c r="B82" s="111"/>
      <c r="C82" s="105"/>
      <c r="D82" s="56" t="s">
        <v>14</v>
      </c>
      <c r="E82" s="15">
        <f t="shared" ref="E82:E85" si="32">SUM(F82:J82)</f>
        <v>0</v>
      </c>
      <c r="F82" s="15">
        <v>0</v>
      </c>
      <c r="G82" s="15">
        <v>0</v>
      </c>
      <c r="H82" s="15">
        <v>0</v>
      </c>
      <c r="I82" s="15">
        <v>0</v>
      </c>
      <c r="J82" s="15">
        <v>0</v>
      </c>
    </row>
    <row r="83" spans="1:14" ht="20.399999999999999" x14ac:dyDescent="0.3">
      <c r="A83" s="110"/>
      <c r="B83" s="111"/>
      <c r="C83" s="105"/>
      <c r="D83" s="56" t="s">
        <v>15</v>
      </c>
      <c r="E83" s="15">
        <f t="shared" si="32"/>
        <v>0</v>
      </c>
      <c r="F83" s="15">
        <v>0</v>
      </c>
      <c r="G83" s="15">
        <v>0</v>
      </c>
      <c r="H83" s="15">
        <v>0</v>
      </c>
      <c r="I83" s="15">
        <v>0</v>
      </c>
      <c r="J83" s="15">
        <v>0</v>
      </c>
    </row>
    <row r="84" spans="1:14" ht="15" customHeight="1" x14ac:dyDescent="0.3">
      <c r="A84" s="110"/>
      <c r="B84" s="111"/>
      <c r="C84" s="105"/>
      <c r="D84" s="56" t="s">
        <v>16</v>
      </c>
      <c r="E84" s="15">
        <f t="shared" si="32"/>
        <v>40474085.120000005</v>
      </c>
      <c r="F84" s="15">
        <f>F14+241891.66</f>
        <v>7105749.2199999997</v>
      </c>
      <c r="G84" s="15">
        <f>G17+1081927.4</f>
        <v>8389445.3000000007</v>
      </c>
      <c r="H84" s="15">
        <v>12489445.300000001</v>
      </c>
      <c r="I84" s="15">
        <v>12489445.300000001</v>
      </c>
      <c r="J84" s="15">
        <f>J17</f>
        <v>0</v>
      </c>
    </row>
    <row r="85" spans="1:14" ht="20.399999999999999" x14ac:dyDescent="0.3">
      <c r="A85" s="112"/>
      <c r="B85" s="113"/>
      <c r="C85" s="106"/>
      <c r="D85" s="56" t="s">
        <v>17</v>
      </c>
      <c r="E85" s="15">
        <f t="shared" si="32"/>
        <v>0</v>
      </c>
      <c r="F85" s="15">
        <v>0</v>
      </c>
      <c r="G85" s="15">
        <v>0</v>
      </c>
      <c r="H85" s="15">
        <v>0</v>
      </c>
      <c r="I85" s="15">
        <v>0</v>
      </c>
      <c r="J85" s="15">
        <v>0</v>
      </c>
    </row>
    <row r="86" spans="1:14" ht="15" customHeight="1" x14ac:dyDescent="0.3">
      <c r="A86" s="108" t="s">
        <v>175</v>
      </c>
      <c r="B86" s="109"/>
      <c r="C86" s="104"/>
      <c r="D86" s="56" t="s">
        <v>13</v>
      </c>
      <c r="E86" s="15">
        <f>SUM(F86:J86)</f>
        <v>92518652.830000013</v>
      </c>
      <c r="F86" s="15">
        <f>SUM(F87:F90)</f>
        <v>31270488.73</v>
      </c>
      <c r="G86" s="15">
        <f t="shared" ref="G86:I86" si="33">SUM(G87:G90)</f>
        <v>23078054.700000003</v>
      </c>
      <c r="H86" s="15">
        <f t="shared" si="33"/>
        <v>19368254.699999999</v>
      </c>
      <c r="I86" s="15">
        <f t="shared" si="33"/>
        <v>18801854.699999999</v>
      </c>
      <c r="J86" s="15">
        <f t="shared" ref="J86" si="34">SUM(J87:J90)</f>
        <v>0</v>
      </c>
    </row>
    <row r="87" spans="1:14" x14ac:dyDescent="0.3">
      <c r="A87" s="110"/>
      <c r="B87" s="111"/>
      <c r="C87" s="105"/>
      <c r="D87" s="56" t="s">
        <v>14</v>
      </c>
      <c r="E87" s="15">
        <f t="shared" ref="E87:E90" si="35">SUM(F87:J87)</f>
        <v>0</v>
      </c>
      <c r="F87" s="15">
        <v>0</v>
      </c>
      <c r="G87" s="15">
        <v>0</v>
      </c>
      <c r="H87" s="15">
        <v>0</v>
      </c>
      <c r="I87" s="15">
        <v>0</v>
      </c>
      <c r="J87" s="15">
        <v>0</v>
      </c>
    </row>
    <row r="88" spans="1:14" ht="20.399999999999999" x14ac:dyDescent="0.3">
      <c r="A88" s="110"/>
      <c r="B88" s="111"/>
      <c r="C88" s="105"/>
      <c r="D88" s="56" t="s">
        <v>15</v>
      </c>
      <c r="E88" s="15">
        <f t="shared" si="35"/>
        <v>0</v>
      </c>
      <c r="F88" s="15">
        <v>0</v>
      </c>
      <c r="G88" s="15">
        <v>0</v>
      </c>
      <c r="H88" s="15">
        <v>0</v>
      </c>
      <c r="I88" s="15">
        <v>0</v>
      </c>
      <c r="J88" s="15">
        <v>0</v>
      </c>
      <c r="K88" s="68"/>
      <c r="M88" s="66"/>
      <c r="N88" s="66"/>
    </row>
    <row r="89" spans="1:14" ht="15.75" customHeight="1" x14ac:dyDescent="0.3">
      <c r="A89" s="110"/>
      <c r="B89" s="111"/>
      <c r="C89" s="105"/>
      <c r="D89" s="56" t="s">
        <v>16</v>
      </c>
      <c r="E89" s="15">
        <f t="shared" si="35"/>
        <v>92518652.830000013</v>
      </c>
      <c r="F89" s="15">
        <v>31270488.73</v>
      </c>
      <c r="G89" s="15">
        <f>G49-1081927.4</f>
        <v>23078054.700000003</v>
      </c>
      <c r="H89" s="15">
        <v>19368254.699999999</v>
      </c>
      <c r="I89" s="15">
        <v>18801854.699999999</v>
      </c>
      <c r="J89" s="15">
        <f>J49</f>
        <v>0</v>
      </c>
      <c r="K89" s="66"/>
      <c r="M89" s="66"/>
    </row>
    <row r="90" spans="1:14" ht="20.399999999999999" x14ac:dyDescent="0.3">
      <c r="A90" s="112"/>
      <c r="B90" s="113"/>
      <c r="C90" s="106"/>
      <c r="D90" s="56" t="s">
        <v>17</v>
      </c>
      <c r="E90" s="15">
        <f t="shared" si="35"/>
        <v>0</v>
      </c>
      <c r="F90" s="15">
        <v>0</v>
      </c>
      <c r="G90" s="15">
        <v>0</v>
      </c>
      <c r="H90" s="15">
        <v>0</v>
      </c>
      <c r="I90" s="15">
        <v>0</v>
      </c>
      <c r="J90" s="15">
        <v>0</v>
      </c>
      <c r="K90" s="66"/>
    </row>
    <row r="91" spans="1:14" ht="15" customHeight="1" x14ac:dyDescent="0.3">
      <c r="A91" s="108" t="s">
        <v>174</v>
      </c>
      <c r="B91" s="109"/>
      <c r="C91" s="104"/>
      <c r="D91" s="56" t="s">
        <v>13</v>
      </c>
      <c r="E91" s="15">
        <v>0</v>
      </c>
      <c r="F91" s="15">
        <v>0</v>
      </c>
      <c r="G91" s="15">
        <v>0</v>
      </c>
      <c r="H91" s="15">
        <v>0</v>
      </c>
      <c r="I91" s="15">
        <v>0</v>
      </c>
      <c r="J91" s="15">
        <v>0</v>
      </c>
      <c r="M91" s="66"/>
    </row>
    <row r="92" spans="1:14" x14ac:dyDescent="0.3">
      <c r="A92" s="110"/>
      <c r="B92" s="111"/>
      <c r="C92" s="105"/>
      <c r="D92" s="56" t="s">
        <v>14</v>
      </c>
      <c r="E92" s="15">
        <v>0</v>
      </c>
      <c r="F92" s="15">
        <v>0</v>
      </c>
      <c r="G92" s="15">
        <v>0</v>
      </c>
      <c r="H92" s="15">
        <v>0</v>
      </c>
      <c r="I92" s="15">
        <v>0</v>
      </c>
      <c r="J92" s="15">
        <v>0</v>
      </c>
    </row>
    <row r="93" spans="1:14" ht="20.399999999999999" x14ac:dyDescent="0.3">
      <c r="A93" s="110"/>
      <c r="B93" s="111"/>
      <c r="C93" s="105"/>
      <c r="D93" s="56" t="s">
        <v>15</v>
      </c>
      <c r="E93" s="15">
        <v>0</v>
      </c>
      <c r="F93" s="15">
        <v>0</v>
      </c>
      <c r="G93" s="15">
        <v>0</v>
      </c>
      <c r="H93" s="15">
        <v>0</v>
      </c>
      <c r="I93" s="15">
        <v>0</v>
      </c>
      <c r="J93" s="15">
        <v>0</v>
      </c>
    </row>
    <row r="94" spans="1:14" ht="16.5" customHeight="1" x14ac:dyDescent="0.3">
      <c r="A94" s="110"/>
      <c r="B94" s="111"/>
      <c r="C94" s="105"/>
      <c r="D94" s="56" t="s">
        <v>16</v>
      </c>
      <c r="E94" s="15">
        <v>0</v>
      </c>
      <c r="F94" s="15">
        <v>0</v>
      </c>
      <c r="G94" s="15">
        <v>0</v>
      </c>
      <c r="H94" s="15">
        <v>0</v>
      </c>
      <c r="I94" s="15">
        <v>0</v>
      </c>
      <c r="J94" s="15">
        <v>0</v>
      </c>
    </row>
    <row r="95" spans="1:14" ht="20.399999999999999" x14ac:dyDescent="0.3">
      <c r="A95" s="112"/>
      <c r="B95" s="113"/>
      <c r="C95" s="106"/>
      <c r="D95" s="56" t="s">
        <v>17</v>
      </c>
      <c r="E95" s="15">
        <v>0</v>
      </c>
      <c r="F95" s="15">
        <v>0</v>
      </c>
      <c r="G95" s="15">
        <v>0</v>
      </c>
      <c r="H95" s="15">
        <v>0</v>
      </c>
      <c r="I95" s="15">
        <v>0</v>
      </c>
      <c r="J95" s="15">
        <v>0</v>
      </c>
    </row>
    <row r="96" spans="1:14" ht="15" customHeight="1" x14ac:dyDescent="0.3">
      <c r="A96" s="108" t="s">
        <v>173</v>
      </c>
      <c r="B96" s="109"/>
      <c r="C96" s="104"/>
      <c r="D96" s="56" t="s">
        <v>13</v>
      </c>
      <c r="E96" s="15">
        <f>SUM(F96:J96)</f>
        <v>30195125.149999999</v>
      </c>
      <c r="F96" s="15">
        <f>SUM(F97:F100)</f>
        <v>11385125.15</v>
      </c>
      <c r="G96" s="15">
        <f t="shared" ref="G96:I96" si="36">SUM(G97:G100)</f>
        <v>6240000</v>
      </c>
      <c r="H96" s="15">
        <f t="shared" si="36"/>
        <v>6270000</v>
      </c>
      <c r="I96" s="15">
        <f t="shared" si="36"/>
        <v>6300000</v>
      </c>
      <c r="J96" s="15">
        <f t="shared" ref="J96" si="37">SUM(J97:J100)</f>
        <v>0</v>
      </c>
    </row>
    <row r="97" spans="1:10" x14ac:dyDescent="0.3">
      <c r="A97" s="110"/>
      <c r="B97" s="111"/>
      <c r="C97" s="105"/>
      <c r="D97" s="56" t="s">
        <v>14</v>
      </c>
      <c r="E97" s="15">
        <f t="shared" ref="E97:E100" si="38">SUM(F97:J97)</f>
        <v>0</v>
      </c>
      <c r="F97" s="15">
        <v>0</v>
      </c>
      <c r="G97" s="15">
        <v>0</v>
      </c>
      <c r="H97" s="15">
        <v>0</v>
      </c>
      <c r="I97" s="15">
        <v>0</v>
      </c>
      <c r="J97" s="15">
        <v>0</v>
      </c>
    </row>
    <row r="98" spans="1:10" ht="20.399999999999999" x14ac:dyDescent="0.3">
      <c r="A98" s="110"/>
      <c r="B98" s="111"/>
      <c r="C98" s="105"/>
      <c r="D98" s="56" t="s">
        <v>15</v>
      </c>
      <c r="E98" s="15">
        <f t="shared" si="38"/>
        <v>7961700</v>
      </c>
      <c r="F98" s="15">
        <f>F32</f>
        <v>7961700</v>
      </c>
      <c r="G98" s="15">
        <v>0</v>
      </c>
      <c r="H98" s="15">
        <v>0</v>
      </c>
      <c r="I98" s="15">
        <v>0</v>
      </c>
      <c r="J98" s="15">
        <v>0</v>
      </c>
    </row>
    <row r="99" spans="1:10" ht="15.75" customHeight="1" x14ac:dyDescent="0.3">
      <c r="A99" s="110"/>
      <c r="B99" s="111"/>
      <c r="C99" s="105"/>
      <c r="D99" s="56" t="s">
        <v>16</v>
      </c>
      <c r="E99" s="15">
        <f t="shared" si="38"/>
        <v>22233425.149999999</v>
      </c>
      <c r="F99" s="15">
        <v>3423425.15</v>
      </c>
      <c r="G99" s="15">
        <f>G43</f>
        <v>6240000</v>
      </c>
      <c r="H99" s="15">
        <f t="shared" ref="H99:I99" si="39">H43</f>
        <v>6270000</v>
      </c>
      <c r="I99" s="15">
        <f t="shared" si="39"/>
        <v>6300000</v>
      </c>
      <c r="J99" s="15">
        <f t="shared" ref="J99" si="40">J43</f>
        <v>0</v>
      </c>
    </row>
    <row r="100" spans="1:10" ht="20.399999999999999" x14ac:dyDescent="0.3">
      <c r="A100" s="112"/>
      <c r="B100" s="113"/>
      <c r="C100" s="106"/>
      <c r="D100" s="56" t="s">
        <v>17</v>
      </c>
      <c r="E100" s="15">
        <f t="shared" si="38"/>
        <v>0</v>
      </c>
      <c r="F100" s="15">
        <v>0</v>
      </c>
      <c r="G100" s="15">
        <v>0</v>
      </c>
      <c r="H100" s="15">
        <v>0</v>
      </c>
      <c r="I100" s="15">
        <v>0</v>
      </c>
      <c r="J100" s="15">
        <v>0</v>
      </c>
    </row>
    <row r="101" spans="1:10" x14ac:dyDescent="0.3">
      <c r="F101" s="66"/>
    </row>
  </sheetData>
  <mergeCells count="59">
    <mergeCell ref="A86:B90"/>
    <mergeCell ref="A91:B95"/>
    <mergeCell ref="A96:B100"/>
    <mergeCell ref="C66:C69"/>
    <mergeCell ref="C75:C79"/>
    <mergeCell ref="C70:C74"/>
    <mergeCell ref="A80:B80"/>
    <mergeCell ref="A81:B85"/>
    <mergeCell ref="A52:A55"/>
    <mergeCell ref="B52:B55"/>
    <mergeCell ref="B40:B44"/>
    <mergeCell ref="A45:J45"/>
    <mergeCell ref="C96:C100"/>
    <mergeCell ref="C91:C95"/>
    <mergeCell ref="C86:C90"/>
    <mergeCell ref="C46:C50"/>
    <mergeCell ref="C81:C85"/>
    <mergeCell ref="C52:C55"/>
    <mergeCell ref="C61:C65"/>
    <mergeCell ref="C56:C60"/>
    <mergeCell ref="A70:B74"/>
    <mergeCell ref="A75:B79"/>
    <mergeCell ref="B61:B65"/>
    <mergeCell ref="A66:B69"/>
    <mergeCell ref="A61:A65"/>
    <mergeCell ref="A14:A18"/>
    <mergeCell ref="B14:B18"/>
    <mergeCell ref="C14:C18"/>
    <mergeCell ref="A19:A23"/>
    <mergeCell ref="B19:B23"/>
    <mergeCell ref="C19:C23"/>
    <mergeCell ref="A35:A39"/>
    <mergeCell ref="B35:B39"/>
    <mergeCell ref="C35:C39"/>
    <mergeCell ref="C40:C44"/>
    <mergeCell ref="A40:A44"/>
    <mergeCell ref="A56:A60"/>
    <mergeCell ref="B56:B60"/>
    <mergeCell ref="A46:A50"/>
    <mergeCell ref="B46:B50"/>
    <mergeCell ref="A24:J24"/>
    <mergeCell ref="A13:J13"/>
    <mergeCell ref="H4:J4"/>
    <mergeCell ref="A30:A34"/>
    <mergeCell ref="B30:B34"/>
    <mergeCell ref="C30:C34"/>
    <mergeCell ref="A9:A11"/>
    <mergeCell ref="B9:B11"/>
    <mergeCell ref="C9:C11"/>
    <mergeCell ref="A25:A29"/>
    <mergeCell ref="B25:B29"/>
    <mergeCell ref="C25:C29"/>
    <mergeCell ref="H2:J2"/>
    <mergeCell ref="F10:J10"/>
    <mergeCell ref="E9:J9"/>
    <mergeCell ref="H3:J3"/>
    <mergeCell ref="A8:I8"/>
    <mergeCell ref="D9:D11"/>
    <mergeCell ref="E10:E11"/>
  </mergeCells>
  <printOptions horizontalCentered="1"/>
  <pageMargins left="0.31496062992125984" right="0.31496062992125984" top="0.39370078740157483" bottom="0.39370078740157483" header="0" footer="0"/>
  <pageSetup paperSize="9" scale="80" firstPageNumber="5" fitToHeight="0" orientation="landscape" useFirstPageNumber="1" r:id="rId1"/>
  <headerFooter>
    <oddHeader xml:space="preserve">&amp;C&amp;"Times New Roman,обычный"&amp;P
</oddHeader>
    <evenHeader>&amp;C
5</evenHeader>
  </headerFooter>
  <rowBreaks count="2" manualBreakCount="2">
    <brk id="34" max="9" man="1"/>
    <brk id="74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8"/>
  <sheetViews>
    <sheetView topLeftCell="A28" zoomScale="85" zoomScaleNormal="85" workbookViewId="0">
      <selection activeCell="I29" sqref="I29"/>
    </sheetView>
  </sheetViews>
  <sheetFormatPr defaultRowHeight="14.4" x14ac:dyDescent="0.3"/>
  <cols>
    <col min="2" max="2" width="19.33203125" customWidth="1"/>
    <col min="3" max="3" width="15.88671875" customWidth="1"/>
    <col min="4" max="4" width="11.33203125" customWidth="1"/>
    <col min="7" max="7" width="25.109375" customWidth="1"/>
  </cols>
  <sheetData>
    <row r="1" spans="1:20" s="6" customFormat="1" ht="15.6" x14ac:dyDescent="0.3">
      <c r="S1" s="122" t="s">
        <v>37</v>
      </c>
      <c r="T1" s="122"/>
    </row>
    <row r="2" spans="1:20" s="6" customFormat="1" ht="15.75" x14ac:dyDescent="0.25"/>
    <row r="3" spans="1:20" s="6" customFormat="1" ht="45.75" customHeight="1" x14ac:dyDescent="0.3">
      <c r="A3" s="141" t="s">
        <v>73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  <c r="Q3" s="141"/>
      <c r="R3" s="141"/>
      <c r="S3" s="141"/>
      <c r="T3" s="141"/>
    </row>
    <row r="4" spans="1:20" s="6" customFormat="1" ht="60" customHeight="1" x14ac:dyDescent="0.3">
      <c r="A4" s="144" t="s">
        <v>20</v>
      </c>
      <c r="B4" s="145" t="s">
        <v>21</v>
      </c>
      <c r="C4" s="145" t="s">
        <v>22</v>
      </c>
      <c r="D4" s="145" t="s">
        <v>23</v>
      </c>
      <c r="E4" s="145" t="s">
        <v>24</v>
      </c>
      <c r="F4" s="145" t="s">
        <v>25</v>
      </c>
      <c r="G4" s="145" t="s">
        <v>0</v>
      </c>
      <c r="H4" s="144" t="s">
        <v>26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</row>
    <row r="5" spans="1:20" s="6" customFormat="1" ht="15.6" x14ac:dyDescent="0.3">
      <c r="A5" s="144"/>
      <c r="B5" s="145"/>
      <c r="C5" s="145"/>
      <c r="D5" s="145"/>
      <c r="E5" s="145"/>
      <c r="F5" s="145"/>
      <c r="G5" s="145"/>
      <c r="H5" s="3" t="s">
        <v>13</v>
      </c>
      <c r="I5" s="1" t="s">
        <v>2</v>
      </c>
      <c r="J5" s="1" t="s">
        <v>3</v>
      </c>
      <c r="K5" s="1" t="s">
        <v>4</v>
      </c>
      <c r="L5" s="1" t="s">
        <v>3</v>
      </c>
      <c r="M5" s="1" t="s">
        <v>5</v>
      </c>
      <c r="N5" s="1" t="s">
        <v>6</v>
      </c>
      <c r="O5" s="1" t="s">
        <v>7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</row>
    <row r="6" spans="1:20" s="6" customFormat="1" ht="23.25" customHeight="1" x14ac:dyDescent="0.25">
      <c r="A6" s="1">
        <v>1</v>
      </c>
      <c r="B6" s="1">
        <v>2</v>
      </c>
      <c r="C6" s="1">
        <v>3</v>
      </c>
      <c r="D6" s="1">
        <v>4</v>
      </c>
      <c r="E6" s="1">
        <v>5</v>
      </c>
      <c r="F6" s="1">
        <v>6</v>
      </c>
      <c r="G6" s="1">
        <v>7</v>
      </c>
      <c r="H6" s="17">
        <v>8</v>
      </c>
      <c r="I6" s="17">
        <v>9</v>
      </c>
      <c r="J6" s="17">
        <v>10</v>
      </c>
      <c r="K6" s="17">
        <v>11</v>
      </c>
      <c r="L6" s="17">
        <v>12</v>
      </c>
      <c r="M6" s="17">
        <v>13</v>
      </c>
      <c r="N6" s="17">
        <v>14</v>
      </c>
      <c r="O6" s="17">
        <v>15</v>
      </c>
      <c r="P6" s="17">
        <v>16</v>
      </c>
      <c r="Q6" s="17">
        <v>17</v>
      </c>
      <c r="R6" s="17">
        <v>18</v>
      </c>
      <c r="S6" s="17">
        <v>19</v>
      </c>
      <c r="T6" s="17">
        <v>20</v>
      </c>
    </row>
    <row r="7" spans="1:20" s="6" customFormat="1" ht="47.25" customHeight="1" x14ac:dyDescent="0.3">
      <c r="A7" s="142" t="s">
        <v>87</v>
      </c>
      <c r="B7" s="142"/>
      <c r="C7" s="142"/>
      <c r="D7" s="142"/>
      <c r="E7" s="142"/>
      <c r="F7" s="142"/>
      <c r="G7" s="142"/>
      <c r="H7" s="142"/>
      <c r="I7" s="142"/>
      <c r="J7" s="142"/>
      <c r="K7" s="142"/>
      <c r="L7" s="142"/>
      <c r="M7" s="142"/>
      <c r="N7" s="142"/>
      <c r="O7" s="142"/>
      <c r="P7" s="142"/>
      <c r="Q7" s="142"/>
      <c r="R7" s="142"/>
      <c r="S7" s="142"/>
      <c r="T7" s="142"/>
    </row>
    <row r="8" spans="1:20" s="6" customFormat="1" ht="33.75" customHeight="1" x14ac:dyDescent="0.3">
      <c r="A8" s="120">
        <v>1</v>
      </c>
      <c r="B8" s="120" t="s">
        <v>27</v>
      </c>
      <c r="C8" s="143" t="s">
        <v>85</v>
      </c>
      <c r="D8" s="120" t="s">
        <v>75</v>
      </c>
      <c r="E8" s="120" t="s">
        <v>75</v>
      </c>
      <c r="F8" s="120" t="s">
        <v>75</v>
      </c>
      <c r="G8" s="8" t="s">
        <v>13</v>
      </c>
      <c r="H8" s="3" t="s">
        <v>75</v>
      </c>
      <c r="I8" s="3" t="s">
        <v>75</v>
      </c>
      <c r="J8" s="3" t="s">
        <v>75</v>
      </c>
      <c r="K8" s="3" t="s">
        <v>75</v>
      </c>
      <c r="L8" s="3" t="s">
        <v>75</v>
      </c>
      <c r="M8" s="3" t="s">
        <v>75</v>
      </c>
      <c r="N8" s="3" t="s">
        <v>75</v>
      </c>
      <c r="O8" s="3" t="s">
        <v>75</v>
      </c>
      <c r="P8" s="3" t="s">
        <v>75</v>
      </c>
      <c r="Q8" s="3" t="s">
        <v>75</v>
      </c>
      <c r="R8" s="3" t="s">
        <v>75</v>
      </c>
      <c r="S8" s="3" t="s">
        <v>75</v>
      </c>
      <c r="T8" s="3" t="s">
        <v>75</v>
      </c>
    </row>
    <row r="9" spans="1:20" s="6" customFormat="1" ht="33.75" customHeight="1" x14ac:dyDescent="0.3">
      <c r="A9" s="120"/>
      <c r="B9" s="120"/>
      <c r="C9" s="143"/>
      <c r="D9" s="120"/>
      <c r="E9" s="120"/>
      <c r="F9" s="120"/>
      <c r="G9" s="4" t="s">
        <v>14</v>
      </c>
      <c r="H9" s="3" t="s">
        <v>75</v>
      </c>
      <c r="I9" s="3" t="s">
        <v>75</v>
      </c>
      <c r="J9" s="3" t="s">
        <v>75</v>
      </c>
      <c r="K9" s="3" t="s">
        <v>75</v>
      </c>
      <c r="L9" s="3" t="s">
        <v>75</v>
      </c>
      <c r="M9" s="3" t="s">
        <v>75</v>
      </c>
      <c r="N9" s="3" t="s">
        <v>75</v>
      </c>
      <c r="O9" s="3" t="s">
        <v>75</v>
      </c>
      <c r="P9" s="3" t="s">
        <v>75</v>
      </c>
      <c r="Q9" s="3" t="s">
        <v>75</v>
      </c>
      <c r="R9" s="3" t="s">
        <v>75</v>
      </c>
      <c r="S9" s="3" t="s">
        <v>75</v>
      </c>
      <c r="T9" s="3" t="s">
        <v>75</v>
      </c>
    </row>
    <row r="10" spans="1:20" s="6" customFormat="1" ht="33.75" customHeight="1" x14ac:dyDescent="0.3">
      <c r="A10" s="120"/>
      <c r="B10" s="120"/>
      <c r="C10" s="143"/>
      <c r="D10" s="120"/>
      <c r="E10" s="120"/>
      <c r="F10" s="120"/>
      <c r="G10" s="4" t="s">
        <v>15</v>
      </c>
      <c r="H10" s="3" t="s">
        <v>75</v>
      </c>
      <c r="I10" s="3" t="s">
        <v>75</v>
      </c>
      <c r="J10" s="3" t="s">
        <v>75</v>
      </c>
      <c r="K10" s="3" t="s">
        <v>75</v>
      </c>
      <c r="L10" s="3" t="s">
        <v>75</v>
      </c>
      <c r="M10" s="3" t="s">
        <v>75</v>
      </c>
      <c r="N10" s="3" t="s">
        <v>75</v>
      </c>
      <c r="O10" s="3" t="s">
        <v>75</v>
      </c>
      <c r="P10" s="3" t="s">
        <v>75</v>
      </c>
      <c r="Q10" s="3" t="s">
        <v>75</v>
      </c>
      <c r="R10" s="3" t="s">
        <v>75</v>
      </c>
      <c r="S10" s="3" t="s">
        <v>75</v>
      </c>
      <c r="T10" s="3" t="s">
        <v>75</v>
      </c>
    </row>
    <row r="11" spans="1:20" s="6" customFormat="1" ht="33.75" customHeight="1" x14ac:dyDescent="0.3">
      <c r="A11" s="120"/>
      <c r="B11" s="120"/>
      <c r="C11" s="143"/>
      <c r="D11" s="120"/>
      <c r="E11" s="120"/>
      <c r="F11" s="120"/>
      <c r="G11" s="4" t="s">
        <v>16</v>
      </c>
      <c r="H11" s="3" t="s">
        <v>75</v>
      </c>
      <c r="I11" s="3" t="s">
        <v>75</v>
      </c>
      <c r="J11" s="3" t="s">
        <v>75</v>
      </c>
      <c r="K11" s="3" t="s">
        <v>75</v>
      </c>
      <c r="L11" s="3" t="s">
        <v>75</v>
      </c>
      <c r="M11" s="3" t="s">
        <v>75</v>
      </c>
      <c r="N11" s="3" t="s">
        <v>75</v>
      </c>
      <c r="O11" s="3" t="s">
        <v>75</v>
      </c>
      <c r="P11" s="3" t="s">
        <v>75</v>
      </c>
      <c r="Q11" s="3" t="s">
        <v>75</v>
      </c>
      <c r="R11" s="3" t="s">
        <v>75</v>
      </c>
      <c r="S11" s="3" t="s">
        <v>75</v>
      </c>
      <c r="T11" s="3" t="s">
        <v>75</v>
      </c>
    </row>
    <row r="12" spans="1:20" s="6" customFormat="1" ht="33.75" customHeight="1" x14ac:dyDescent="0.3">
      <c r="A12" s="120"/>
      <c r="B12" s="120"/>
      <c r="C12" s="143"/>
      <c r="D12" s="120"/>
      <c r="E12" s="120"/>
      <c r="F12" s="120"/>
      <c r="G12" s="4" t="s">
        <v>17</v>
      </c>
      <c r="H12" s="3" t="s">
        <v>75</v>
      </c>
      <c r="I12" s="3" t="s">
        <v>75</v>
      </c>
      <c r="J12" s="3" t="s">
        <v>75</v>
      </c>
      <c r="K12" s="3" t="s">
        <v>75</v>
      </c>
      <c r="L12" s="3" t="s">
        <v>75</v>
      </c>
      <c r="M12" s="3" t="s">
        <v>75</v>
      </c>
      <c r="N12" s="3" t="s">
        <v>75</v>
      </c>
      <c r="O12" s="3" t="s">
        <v>75</v>
      </c>
      <c r="P12" s="3" t="s">
        <v>75</v>
      </c>
      <c r="Q12" s="3" t="s">
        <v>75</v>
      </c>
      <c r="R12" s="3" t="s">
        <v>75</v>
      </c>
      <c r="S12" s="3" t="s">
        <v>75</v>
      </c>
      <c r="T12" s="3" t="s">
        <v>75</v>
      </c>
    </row>
    <row r="13" spans="1:20" s="6" customFormat="1" ht="33.75" customHeight="1" x14ac:dyDescent="0.3">
      <c r="A13" s="120"/>
      <c r="B13" s="132" t="s">
        <v>28</v>
      </c>
      <c r="C13" s="133"/>
      <c r="D13" s="133"/>
      <c r="E13" s="134"/>
      <c r="F13" s="120"/>
      <c r="G13" s="8" t="s">
        <v>13</v>
      </c>
      <c r="H13" s="3" t="s">
        <v>75</v>
      </c>
      <c r="I13" s="3" t="s">
        <v>75</v>
      </c>
      <c r="J13" s="3" t="s">
        <v>75</v>
      </c>
      <c r="K13" s="3" t="s">
        <v>75</v>
      </c>
      <c r="L13" s="3" t="s">
        <v>75</v>
      </c>
      <c r="M13" s="3" t="s">
        <v>75</v>
      </c>
      <c r="N13" s="3" t="s">
        <v>75</v>
      </c>
      <c r="O13" s="3" t="s">
        <v>75</v>
      </c>
      <c r="P13" s="3" t="s">
        <v>75</v>
      </c>
      <c r="Q13" s="3" t="s">
        <v>75</v>
      </c>
      <c r="R13" s="3" t="s">
        <v>75</v>
      </c>
      <c r="S13" s="3" t="s">
        <v>75</v>
      </c>
      <c r="T13" s="3" t="s">
        <v>75</v>
      </c>
    </row>
    <row r="14" spans="1:20" s="6" customFormat="1" ht="33.75" customHeight="1" x14ac:dyDescent="0.3">
      <c r="A14" s="120"/>
      <c r="B14" s="135"/>
      <c r="C14" s="136"/>
      <c r="D14" s="136"/>
      <c r="E14" s="137"/>
      <c r="F14" s="120"/>
      <c r="G14" s="4" t="s">
        <v>14</v>
      </c>
      <c r="H14" s="3" t="s">
        <v>75</v>
      </c>
      <c r="I14" s="3" t="s">
        <v>75</v>
      </c>
      <c r="J14" s="3" t="s">
        <v>75</v>
      </c>
      <c r="K14" s="3" t="s">
        <v>75</v>
      </c>
      <c r="L14" s="3" t="s">
        <v>75</v>
      </c>
      <c r="M14" s="3" t="s">
        <v>75</v>
      </c>
      <c r="N14" s="3" t="s">
        <v>75</v>
      </c>
      <c r="O14" s="3" t="s">
        <v>75</v>
      </c>
      <c r="P14" s="3" t="s">
        <v>75</v>
      </c>
      <c r="Q14" s="3" t="s">
        <v>75</v>
      </c>
      <c r="R14" s="3" t="s">
        <v>75</v>
      </c>
      <c r="S14" s="3" t="s">
        <v>75</v>
      </c>
      <c r="T14" s="3" t="s">
        <v>75</v>
      </c>
    </row>
    <row r="15" spans="1:20" s="6" customFormat="1" ht="33.75" customHeight="1" x14ac:dyDescent="0.3">
      <c r="A15" s="120"/>
      <c r="B15" s="135"/>
      <c r="C15" s="136"/>
      <c r="D15" s="136"/>
      <c r="E15" s="137"/>
      <c r="F15" s="120"/>
      <c r="G15" s="4" t="s">
        <v>15</v>
      </c>
      <c r="H15" s="3" t="s">
        <v>75</v>
      </c>
      <c r="I15" s="3" t="s">
        <v>75</v>
      </c>
      <c r="J15" s="3" t="s">
        <v>75</v>
      </c>
      <c r="K15" s="3" t="s">
        <v>75</v>
      </c>
      <c r="L15" s="3" t="s">
        <v>75</v>
      </c>
      <c r="M15" s="3" t="s">
        <v>75</v>
      </c>
      <c r="N15" s="3" t="s">
        <v>75</v>
      </c>
      <c r="O15" s="3" t="s">
        <v>75</v>
      </c>
      <c r="P15" s="3" t="s">
        <v>75</v>
      </c>
      <c r="Q15" s="3" t="s">
        <v>75</v>
      </c>
      <c r="R15" s="3" t="s">
        <v>75</v>
      </c>
      <c r="S15" s="3" t="s">
        <v>75</v>
      </c>
      <c r="T15" s="3" t="s">
        <v>75</v>
      </c>
    </row>
    <row r="16" spans="1:20" s="6" customFormat="1" ht="33.75" customHeight="1" x14ac:dyDescent="0.3">
      <c r="A16" s="120"/>
      <c r="B16" s="135"/>
      <c r="C16" s="136"/>
      <c r="D16" s="136"/>
      <c r="E16" s="137"/>
      <c r="F16" s="120"/>
      <c r="G16" s="4" t="s">
        <v>16</v>
      </c>
      <c r="H16" s="3" t="s">
        <v>75</v>
      </c>
      <c r="I16" s="3" t="s">
        <v>75</v>
      </c>
      <c r="J16" s="3" t="s">
        <v>75</v>
      </c>
      <c r="K16" s="3" t="s">
        <v>75</v>
      </c>
      <c r="L16" s="3" t="s">
        <v>75</v>
      </c>
      <c r="M16" s="3" t="s">
        <v>75</v>
      </c>
      <c r="N16" s="3" t="s">
        <v>75</v>
      </c>
      <c r="O16" s="3" t="s">
        <v>75</v>
      </c>
      <c r="P16" s="3" t="s">
        <v>75</v>
      </c>
      <c r="Q16" s="3" t="s">
        <v>75</v>
      </c>
      <c r="R16" s="3" t="s">
        <v>75</v>
      </c>
      <c r="S16" s="3" t="s">
        <v>75</v>
      </c>
      <c r="T16" s="3" t="s">
        <v>75</v>
      </c>
    </row>
    <row r="17" spans="1:20" s="6" customFormat="1" ht="33.75" customHeight="1" x14ac:dyDescent="0.3">
      <c r="A17" s="120"/>
      <c r="B17" s="138"/>
      <c r="C17" s="139"/>
      <c r="D17" s="139"/>
      <c r="E17" s="140"/>
      <c r="F17" s="120"/>
      <c r="G17" s="4" t="s">
        <v>17</v>
      </c>
      <c r="H17" s="3" t="s">
        <v>75</v>
      </c>
      <c r="I17" s="3" t="s">
        <v>75</v>
      </c>
      <c r="J17" s="3" t="s">
        <v>75</v>
      </c>
      <c r="K17" s="3" t="s">
        <v>75</v>
      </c>
      <c r="L17" s="3" t="s">
        <v>75</v>
      </c>
      <c r="M17" s="3" t="s">
        <v>75</v>
      </c>
      <c r="N17" s="3" t="s">
        <v>75</v>
      </c>
      <c r="O17" s="3" t="s">
        <v>75</v>
      </c>
      <c r="P17" s="3" t="s">
        <v>75</v>
      </c>
      <c r="Q17" s="3" t="s">
        <v>75</v>
      </c>
      <c r="R17" s="3" t="s">
        <v>75</v>
      </c>
      <c r="S17" s="3" t="s">
        <v>75</v>
      </c>
      <c r="T17" s="3" t="s">
        <v>75</v>
      </c>
    </row>
    <row r="18" spans="1:20" s="6" customFormat="1" ht="33.75" customHeight="1" x14ac:dyDescent="0.3">
      <c r="A18" s="132" t="s">
        <v>29</v>
      </c>
      <c r="B18" s="133"/>
      <c r="C18" s="133"/>
      <c r="D18" s="133"/>
      <c r="E18" s="134"/>
      <c r="F18" s="120"/>
      <c r="G18" s="8" t="s">
        <v>13</v>
      </c>
      <c r="H18" s="3" t="s">
        <v>75</v>
      </c>
      <c r="I18" s="3" t="s">
        <v>75</v>
      </c>
      <c r="J18" s="3" t="s">
        <v>75</v>
      </c>
      <c r="K18" s="3" t="s">
        <v>75</v>
      </c>
      <c r="L18" s="3" t="s">
        <v>75</v>
      </c>
      <c r="M18" s="3" t="s">
        <v>75</v>
      </c>
      <c r="N18" s="3" t="s">
        <v>75</v>
      </c>
      <c r="O18" s="3" t="s">
        <v>75</v>
      </c>
      <c r="P18" s="3" t="s">
        <v>75</v>
      </c>
      <c r="Q18" s="3" t="s">
        <v>75</v>
      </c>
      <c r="R18" s="3" t="s">
        <v>75</v>
      </c>
      <c r="S18" s="3" t="s">
        <v>75</v>
      </c>
      <c r="T18" s="3" t="s">
        <v>75</v>
      </c>
    </row>
    <row r="19" spans="1:20" s="6" customFormat="1" ht="33.75" customHeight="1" x14ac:dyDescent="0.3">
      <c r="A19" s="135"/>
      <c r="B19" s="136"/>
      <c r="C19" s="136"/>
      <c r="D19" s="136"/>
      <c r="E19" s="137"/>
      <c r="F19" s="120"/>
      <c r="G19" s="4" t="s">
        <v>14</v>
      </c>
      <c r="H19" s="3" t="s">
        <v>75</v>
      </c>
      <c r="I19" s="3" t="s">
        <v>75</v>
      </c>
      <c r="J19" s="3" t="s">
        <v>75</v>
      </c>
      <c r="K19" s="3" t="s">
        <v>75</v>
      </c>
      <c r="L19" s="3" t="s">
        <v>75</v>
      </c>
      <c r="M19" s="3" t="s">
        <v>75</v>
      </c>
      <c r="N19" s="3" t="s">
        <v>75</v>
      </c>
      <c r="O19" s="3" t="s">
        <v>75</v>
      </c>
      <c r="P19" s="3" t="s">
        <v>75</v>
      </c>
      <c r="Q19" s="3" t="s">
        <v>75</v>
      </c>
      <c r="R19" s="3" t="s">
        <v>75</v>
      </c>
      <c r="S19" s="3" t="s">
        <v>75</v>
      </c>
      <c r="T19" s="3" t="s">
        <v>75</v>
      </c>
    </row>
    <row r="20" spans="1:20" s="6" customFormat="1" ht="33.75" customHeight="1" x14ac:dyDescent="0.3">
      <c r="A20" s="135"/>
      <c r="B20" s="136"/>
      <c r="C20" s="136"/>
      <c r="D20" s="136"/>
      <c r="E20" s="137"/>
      <c r="F20" s="120"/>
      <c r="G20" s="4" t="s">
        <v>15</v>
      </c>
      <c r="H20" s="3" t="s">
        <v>75</v>
      </c>
      <c r="I20" s="3" t="s">
        <v>75</v>
      </c>
      <c r="J20" s="3" t="s">
        <v>75</v>
      </c>
      <c r="K20" s="3" t="s">
        <v>75</v>
      </c>
      <c r="L20" s="3" t="s">
        <v>75</v>
      </c>
      <c r="M20" s="3" t="s">
        <v>75</v>
      </c>
      <c r="N20" s="3" t="s">
        <v>75</v>
      </c>
      <c r="O20" s="3" t="s">
        <v>75</v>
      </c>
      <c r="P20" s="3" t="s">
        <v>75</v>
      </c>
      <c r="Q20" s="3" t="s">
        <v>75</v>
      </c>
      <c r="R20" s="3" t="s">
        <v>75</v>
      </c>
      <c r="S20" s="3" t="s">
        <v>75</v>
      </c>
      <c r="T20" s="3" t="s">
        <v>75</v>
      </c>
    </row>
    <row r="21" spans="1:20" s="6" customFormat="1" ht="33.75" customHeight="1" x14ac:dyDescent="0.3">
      <c r="A21" s="135"/>
      <c r="B21" s="136"/>
      <c r="C21" s="136"/>
      <c r="D21" s="136"/>
      <c r="E21" s="137"/>
      <c r="F21" s="120"/>
      <c r="G21" s="4" t="s">
        <v>16</v>
      </c>
      <c r="H21" s="3" t="s">
        <v>75</v>
      </c>
      <c r="I21" s="3" t="s">
        <v>75</v>
      </c>
      <c r="J21" s="3" t="s">
        <v>75</v>
      </c>
      <c r="K21" s="3" t="s">
        <v>75</v>
      </c>
      <c r="L21" s="3" t="s">
        <v>75</v>
      </c>
      <c r="M21" s="3" t="s">
        <v>75</v>
      </c>
      <c r="N21" s="3" t="s">
        <v>75</v>
      </c>
      <c r="O21" s="3" t="s">
        <v>75</v>
      </c>
      <c r="P21" s="3" t="s">
        <v>75</v>
      </c>
      <c r="Q21" s="3" t="s">
        <v>75</v>
      </c>
      <c r="R21" s="3" t="s">
        <v>75</v>
      </c>
      <c r="S21" s="3" t="s">
        <v>75</v>
      </c>
      <c r="T21" s="3" t="s">
        <v>75</v>
      </c>
    </row>
    <row r="22" spans="1:20" s="6" customFormat="1" ht="33.75" customHeight="1" x14ac:dyDescent="0.3">
      <c r="A22" s="138"/>
      <c r="B22" s="139"/>
      <c r="C22" s="139"/>
      <c r="D22" s="139"/>
      <c r="E22" s="140"/>
      <c r="F22" s="120"/>
      <c r="G22" s="4" t="s">
        <v>17</v>
      </c>
      <c r="H22" s="3" t="s">
        <v>75</v>
      </c>
      <c r="I22" s="3" t="s">
        <v>75</v>
      </c>
      <c r="J22" s="3" t="s">
        <v>75</v>
      </c>
      <c r="K22" s="3" t="s">
        <v>75</v>
      </c>
      <c r="L22" s="3" t="s">
        <v>75</v>
      </c>
      <c r="M22" s="3" t="s">
        <v>75</v>
      </c>
      <c r="N22" s="3" t="s">
        <v>75</v>
      </c>
      <c r="O22" s="3" t="s">
        <v>75</v>
      </c>
      <c r="P22" s="3" t="s">
        <v>75</v>
      </c>
      <c r="Q22" s="3" t="s">
        <v>75</v>
      </c>
      <c r="R22" s="3" t="s">
        <v>75</v>
      </c>
      <c r="S22" s="3" t="s">
        <v>75</v>
      </c>
      <c r="T22" s="3" t="s">
        <v>75</v>
      </c>
    </row>
    <row r="23" spans="1:20" s="6" customFormat="1" ht="19.5" customHeight="1" x14ac:dyDescent="0.3">
      <c r="A23" s="121" t="s">
        <v>88</v>
      </c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</row>
    <row r="24" spans="1:20" s="6" customFormat="1" ht="33.75" customHeight="1" x14ac:dyDescent="0.3">
      <c r="A24" s="120">
        <v>1</v>
      </c>
      <c r="B24" s="120" t="s">
        <v>30</v>
      </c>
      <c r="C24" s="120" t="s">
        <v>75</v>
      </c>
      <c r="D24" s="120" t="s">
        <v>75</v>
      </c>
      <c r="E24" s="120" t="s">
        <v>75</v>
      </c>
      <c r="F24" s="120" t="s">
        <v>75</v>
      </c>
      <c r="G24" s="8" t="s">
        <v>13</v>
      </c>
      <c r="H24" s="3" t="s">
        <v>75</v>
      </c>
      <c r="I24" s="3" t="s">
        <v>75</v>
      </c>
      <c r="J24" s="3" t="s">
        <v>75</v>
      </c>
      <c r="K24" s="3" t="s">
        <v>75</v>
      </c>
      <c r="L24" s="3" t="s">
        <v>75</v>
      </c>
      <c r="M24" s="3" t="s">
        <v>75</v>
      </c>
      <c r="N24" s="3" t="s">
        <v>75</v>
      </c>
      <c r="O24" s="3" t="s">
        <v>75</v>
      </c>
      <c r="P24" s="3" t="s">
        <v>75</v>
      </c>
      <c r="Q24" s="3" t="s">
        <v>75</v>
      </c>
      <c r="R24" s="3" t="s">
        <v>75</v>
      </c>
      <c r="S24" s="3" t="s">
        <v>75</v>
      </c>
      <c r="T24" s="3" t="s">
        <v>75</v>
      </c>
    </row>
    <row r="25" spans="1:20" s="6" customFormat="1" ht="33.75" customHeight="1" x14ac:dyDescent="0.3">
      <c r="A25" s="120"/>
      <c r="B25" s="120"/>
      <c r="C25" s="120"/>
      <c r="D25" s="120"/>
      <c r="E25" s="120"/>
      <c r="F25" s="120"/>
      <c r="G25" s="4" t="s">
        <v>14</v>
      </c>
      <c r="H25" s="3" t="s">
        <v>75</v>
      </c>
      <c r="I25" s="3" t="s">
        <v>75</v>
      </c>
      <c r="J25" s="3" t="s">
        <v>75</v>
      </c>
      <c r="K25" s="3" t="s">
        <v>75</v>
      </c>
      <c r="L25" s="3" t="s">
        <v>75</v>
      </c>
      <c r="M25" s="3" t="s">
        <v>75</v>
      </c>
      <c r="N25" s="3" t="s">
        <v>75</v>
      </c>
      <c r="O25" s="3" t="s">
        <v>75</v>
      </c>
      <c r="P25" s="3" t="s">
        <v>75</v>
      </c>
      <c r="Q25" s="3" t="s">
        <v>75</v>
      </c>
      <c r="R25" s="3" t="s">
        <v>75</v>
      </c>
      <c r="S25" s="3" t="s">
        <v>75</v>
      </c>
      <c r="T25" s="3" t="s">
        <v>75</v>
      </c>
    </row>
    <row r="26" spans="1:20" s="6" customFormat="1" ht="33.75" customHeight="1" x14ac:dyDescent="0.3">
      <c r="A26" s="120"/>
      <c r="B26" s="120"/>
      <c r="C26" s="120"/>
      <c r="D26" s="120"/>
      <c r="E26" s="120"/>
      <c r="F26" s="120"/>
      <c r="G26" s="4" t="s">
        <v>15</v>
      </c>
      <c r="H26" s="3" t="s">
        <v>75</v>
      </c>
      <c r="I26" s="3" t="s">
        <v>75</v>
      </c>
      <c r="J26" s="3" t="s">
        <v>75</v>
      </c>
      <c r="K26" s="3" t="s">
        <v>75</v>
      </c>
      <c r="L26" s="3" t="s">
        <v>75</v>
      </c>
      <c r="M26" s="3" t="s">
        <v>75</v>
      </c>
      <c r="N26" s="3" t="s">
        <v>75</v>
      </c>
      <c r="O26" s="3" t="s">
        <v>75</v>
      </c>
      <c r="P26" s="3" t="s">
        <v>75</v>
      </c>
      <c r="Q26" s="3" t="s">
        <v>75</v>
      </c>
      <c r="R26" s="3" t="s">
        <v>75</v>
      </c>
      <c r="S26" s="3" t="s">
        <v>75</v>
      </c>
      <c r="T26" s="3" t="s">
        <v>75</v>
      </c>
    </row>
    <row r="27" spans="1:20" s="6" customFormat="1" ht="33.75" customHeight="1" x14ac:dyDescent="0.3">
      <c r="A27" s="120"/>
      <c r="B27" s="120"/>
      <c r="C27" s="120"/>
      <c r="D27" s="120"/>
      <c r="E27" s="120"/>
      <c r="F27" s="120"/>
      <c r="G27" s="4" t="s">
        <v>16</v>
      </c>
      <c r="H27" s="3" t="s">
        <v>75</v>
      </c>
      <c r="I27" s="3" t="s">
        <v>75</v>
      </c>
      <c r="J27" s="3" t="s">
        <v>75</v>
      </c>
      <c r="K27" s="3" t="s">
        <v>75</v>
      </c>
      <c r="L27" s="3" t="s">
        <v>75</v>
      </c>
      <c r="M27" s="3" t="s">
        <v>75</v>
      </c>
      <c r="N27" s="3" t="s">
        <v>75</v>
      </c>
      <c r="O27" s="3" t="s">
        <v>75</v>
      </c>
      <c r="P27" s="3" t="s">
        <v>75</v>
      </c>
      <c r="Q27" s="3" t="s">
        <v>75</v>
      </c>
      <c r="R27" s="3" t="s">
        <v>75</v>
      </c>
      <c r="S27" s="3" t="s">
        <v>75</v>
      </c>
      <c r="T27" s="3" t="s">
        <v>75</v>
      </c>
    </row>
    <row r="28" spans="1:20" s="6" customFormat="1" ht="33.75" customHeight="1" x14ac:dyDescent="0.3">
      <c r="A28" s="120"/>
      <c r="B28" s="120"/>
      <c r="C28" s="120"/>
      <c r="D28" s="120"/>
      <c r="E28" s="120"/>
      <c r="F28" s="120"/>
      <c r="G28" s="4" t="s">
        <v>17</v>
      </c>
      <c r="H28" s="3" t="s">
        <v>75</v>
      </c>
      <c r="I28" s="3" t="s">
        <v>75</v>
      </c>
      <c r="J28" s="3" t="s">
        <v>75</v>
      </c>
      <c r="K28" s="3" t="s">
        <v>75</v>
      </c>
      <c r="L28" s="3" t="s">
        <v>75</v>
      </c>
      <c r="M28" s="3" t="s">
        <v>75</v>
      </c>
      <c r="N28" s="3" t="s">
        <v>75</v>
      </c>
      <c r="O28" s="3" t="s">
        <v>75</v>
      </c>
      <c r="P28" s="3" t="s">
        <v>75</v>
      </c>
      <c r="Q28" s="3" t="s">
        <v>75</v>
      </c>
      <c r="R28" s="3" t="s">
        <v>75</v>
      </c>
      <c r="S28" s="3" t="s">
        <v>75</v>
      </c>
      <c r="T28" s="3" t="s">
        <v>75</v>
      </c>
    </row>
    <row r="29" spans="1:20" s="6" customFormat="1" ht="33.75" customHeight="1" x14ac:dyDescent="0.3">
      <c r="A29" s="120"/>
      <c r="B29" s="120"/>
      <c r="C29" s="120" t="s">
        <v>75</v>
      </c>
      <c r="D29" s="120" t="s">
        <v>75</v>
      </c>
      <c r="E29" s="120" t="s">
        <v>75</v>
      </c>
      <c r="F29" s="120" t="s">
        <v>75</v>
      </c>
      <c r="G29" s="8" t="s">
        <v>13</v>
      </c>
      <c r="H29" s="3" t="s">
        <v>75</v>
      </c>
      <c r="I29" s="3" t="s">
        <v>75</v>
      </c>
      <c r="J29" s="3" t="s">
        <v>75</v>
      </c>
      <c r="K29" s="3" t="s">
        <v>75</v>
      </c>
      <c r="L29" s="3" t="s">
        <v>75</v>
      </c>
      <c r="M29" s="3" t="s">
        <v>75</v>
      </c>
      <c r="N29" s="3" t="s">
        <v>75</v>
      </c>
      <c r="O29" s="3" t="s">
        <v>75</v>
      </c>
      <c r="P29" s="3" t="s">
        <v>75</v>
      </c>
      <c r="Q29" s="3" t="s">
        <v>75</v>
      </c>
      <c r="R29" s="3" t="s">
        <v>75</v>
      </c>
      <c r="S29" s="3" t="s">
        <v>75</v>
      </c>
      <c r="T29" s="3" t="s">
        <v>75</v>
      </c>
    </row>
    <row r="30" spans="1:20" s="6" customFormat="1" ht="33.75" customHeight="1" x14ac:dyDescent="0.3">
      <c r="A30" s="120"/>
      <c r="B30" s="120"/>
      <c r="C30" s="120"/>
      <c r="D30" s="120"/>
      <c r="E30" s="120"/>
      <c r="F30" s="120"/>
      <c r="G30" s="4" t="s">
        <v>14</v>
      </c>
      <c r="H30" s="3" t="s">
        <v>75</v>
      </c>
      <c r="I30" s="3" t="s">
        <v>75</v>
      </c>
      <c r="J30" s="3" t="s">
        <v>75</v>
      </c>
      <c r="K30" s="3" t="s">
        <v>75</v>
      </c>
      <c r="L30" s="3" t="s">
        <v>75</v>
      </c>
      <c r="M30" s="3" t="s">
        <v>75</v>
      </c>
      <c r="N30" s="3" t="s">
        <v>75</v>
      </c>
      <c r="O30" s="3" t="s">
        <v>75</v>
      </c>
      <c r="P30" s="3" t="s">
        <v>75</v>
      </c>
      <c r="Q30" s="3" t="s">
        <v>75</v>
      </c>
      <c r="R30" s="3" t="s">
        <v>75</v>
      </c>
      <c r="S30" s="3" t="s">
        <v>75</v>
      </c>
      <c r="T30" s="3" t="s">
        <v>75</v>
      </c>
    </row>
    <row r="31" spans="1:20" s="6" customFormat="1" ht="33.75" customHeight="1" x14ac:dyDescent="0.3">
      <c r="A31" s="120"/>
      <c r="B31" s="120"/>
      <c r="C31" s="120"/>
      <c r="D31" s="120"/>
      <c r="E31" s="120"/>
      <c r="F31" s="120"/>
      <c r="G31" s="4" t="s">
        <v>15</v>
      </c>
      <c r="H31" s="3" t="s">
        <v>75</v>
      </c>
      <c r="I31" s="3" t="s">
        <v>75</v>
      </c>
      <c r="J31" s="3" t="s">
        <v>75</v>
      </c>
      <c r="K31" s="3" t="s">
        <v>75</v>
      </c>
      <c r="L31" s="3" t="s">
        <v>75</v>
      </c>
      <c r="M31" s="3" t="s">
        <v>75</v>
      </c>
      <c r="N31" s="3" t="s">
        <v>75</v>
      </c>
      <c r="O31" s="3" t="s">
        <v>75</v>
      </c>
      <c r="P31" s="3" t="s">
        <v>75</v>
      </c>
      <c r="Q31" s="3" t="s">
        <v>75</v>
      </c>
      <c r="R31" s="3" t="s">
        <v>75</v>
      </c>
      <c r="S31" s="3" t="s">
        <v>75</v>
      </c>
      <c r="T31" s="3" t="s">
        <v>75</v>
      </c>
    </row>
    <row r="32" spans="1:20" s="6" customFormat="1" ht="33.75" customHeight="1" x14ac:dyDescent="0.3">
      <c r="A32" s="120"/>
      <c r="B32" s="120"/>
      <c r="C32" s="120"/>
      <c r="D32" s="120"/>
      <c r="E32" s="120"/>
      <c r="F32" s="120"/>
      <c r="G32" s="4" t="s">
        <v>16</v>
      </c>
      <c r="H32" s="3" t="s">
        <v>75</v>
      </c>
      <c r="I32" s="3" t="s">
        <v>75</v>
      </c>
      <c r="J32" s="3" t="s">
        <v>75</v>
      </c>
      <c r="K32" s="3" t="s">
        <v>75</v>
      </c>
      <c r="L32" s="3" t="s">
        <v>75</v>
      </c>
      <c r="M32" s="3" t="s">
        <v>75</v>
      </c>
      <c r="N32" s="3" t="s">
        <v>75</v>
      </c>
      <c r="O32" s="3" t="s">
        <v>75</v>
      </c>
      <c r="P32" s="3" t="s">
        <v>75</v>
      </c>
      <c r="Q32" s="3" t="s">
        <v>75</v>
      </c>
      <c r="R32" s="3" t="s">
        <v>75</v>
      </c>
      <c r="S32" s="3" t="s">
        <v>75</v>
      </c>
      <c r="T32" s="3" t="s">
        <v>75</v>
      </c>
    </row>
    <row r="33" spans="1:20" s="6" customFormat="1" ht="33.75" customHeight="1" x14ac:dyDescent="0.3">
      <c r="A33" s="120"/>
      <c r="B33" s="120"/>
      <c r="C33" s="120"/>
      <c r="D33" s="120"/>
      <c r="E33" s="120"/>
      <c r="F33" s="120"/>
      <c r="G33" s="4" t="s">
        <v>17</v>
      </c>
      <c r="H33" s="3" t="s">
        <v>75</v>
      </c>
      <c r="I33" s="3" t="s">
        <v>75</v>
      </c>
      <c r="J33" s="3" t="s">
        <v>75</v>
      </c>
      <c r="K33" s="3" t="s">
        <v>75</v>
      </c>
      <c r="L33" s="3" t="s">
        <v>75</v>
      </c>
      <c r="M33" s="3" t="s">
        <v>75</v>
      </c>
      <c r="N33" s="3" t="s">
        <v>75</v>
      </c>
      <c r="O33" s="3" t="s">
        <v>75</v>
      </c>
      <c r="P33" s="3" t="s">
        <v>75</v>
      </c>
      <c r="Q33" s="3" t="s">
        <v>75</v>
      </c>
      <c r="R33" s="3" t="s">
        <v>75</v>
      </c>
      <c r="S33" s="3" t="s">
        <v>75</v>
      </c>
      <c r="T33" s="3" t="s">
        <v>75</v>
      </c>
    </row>
    <row r="34" spans="1:20" s="6" customFormat="1" ht="33.75" customHeight="1" x14ac:dyDescent="0.3">
      <c r="A34" s="120"/>
      <c r="B34" s="120"/>
      <c r="C34" s="123" t="s">
        <v>31</v>
      </c>
      <c r="D34" s="124"/>
      <c r="E34" s="124"/>
      <c r="F34" s="125"/>
      <c r="G34" s="8" t="s">
        <v>13</v>
      </c>
      <c r="H34" s="3" t="s">
        <v>75</v>
      </c>
      <c r="I34" s="3" t="s">
        <v>75</v>
      </c>
      <c r="J34" s="3" t="s">
        <v>75</v>
      </c>
      <c r="K34" s="3" t="s">
        <v>75</v>
      </c>
      <c r="L34" s="3" t="s">
        <v>75</v>
      </c>
      <c r="M34" s="3" t="s">
        <v>75</v>
      </c>
      <c r="N34" s="3" t="s">
        <v>75</v>
      </c>
      <c r="O34" s="3" t="s">
        <v>75</v>
      </c>
      <c r="P34" s="3" t="s">
        <v>75</v>
      </c>
      <c r="Q34" s="3" t="s">
        <v>75</v>
      </c>
      <c r="R34" s="3" t="s">
        <v>75</v>
      </c>
      <c r="S34" s="3" t="s">
        <v>75</v>
      </c>
      <c r="T34" s="3" t="s">
        <v>75</v>
      </c>
    </row>
    <row r="35" spans="1:20" s="6" customFormat="1" ht="33.75" customHeight="1" x14ac:dyDescent="0.3">
      <c r="A35" s="120"/>
      <c r="B35" s="120"/>
      <c r="C35" s="126"/>
      <c r="D35" s="127"/>
      <c r="E35" s="127"/>
      <c r="F35" s="128"/>
      <c r="G35" s="4" t="s">
        <v>14</v>
      </c>
      <c r="H35" s="3" t="s">
        <v>75</v>
      </c>
      <c r="I35" s="3" t="s">
        <v>75</v>
      </c>
      <c r="J35" s="3" t="s">
        <v>75</v>
      </c>
      <c r="K35" s="3" t="s">
        <v>75</v>
      </c>
      <c r="L35" s="3" t="s">
        <v>75</v>
      </c>
      <c r="M35" s="3" t="s">
        <v>75</v>
      </c>
      <c r="N35" s="3" t="s">
        <v>75</v>
      </c>
      <c r="O35" s="3" t="s">
        <v>75</v>
      </c>
      <c r="P35" s="3" t="s">
        <v>75</v>
      </c>
      <c r="Q35" s="3" t="s">
        <v>75</v>
      </c>
      <c r="R35" s="3" t="s">
        <v>75</v>
      </c>
      <c r="S35" s="3" t="s">
        <v>75</v>
      </c>
      <c r="T35" s="3" t="s">
        <v>75</v>
      </c>
    </row>
    <row r="36" spans="1:20" s="6" customFormat="1" ht="33.75" customHeight="1" x14ac:dyDescent="0.3">
      <c r="A36" s="120"/>
      <c r="B36" s="120"/>
      <c r="C36" s="126"/>
      <c r="D36" s="127"/>
      <c r="E36" s="127"/>
      <c r="F36" s="128"/>
      <c r="G36" s="4" t="s">
        <v>15</v>
      </c>
      <c r="H36" s="3" t="s">
        <v>75</v>
      </c>
      <c r="I36" s="3" t="s">
        <v>75</v>
      </c>
      <c r="J36" s="3" t="s">
        <v>75</v>
      </c>
      <c r="K36" s="3" t="s">
        <v>75</v>
      </c>
      <c r="L36" s="3" t="s">
        <v>75</v>
      </c>
      <c r="M36" s="3" t="s">
        <v>75</v>
      </c>
      <c r="N36" s="3" t="s">
        <v>75</v>
      </c>
      <c r="O36" s="3" t="s">
        <v>75</v>
      </c>
      <c r="P36" s="3" t="s">
        <v>75</v>
      </c>
      <c r="Q36" s="3" t="s">
        <v>75</v>
      </c>
      <c r="R36" s="3" t="s">
        <v>75</v>
      </c>
      <c r="S36" s="3" t="s">
        <v>75</v>
      </c>
      <c r="T36" s="3" t="s">
        <v>75</v>
      </c>
    </row>
    <row r="37" spans="1:20" s="6" customFormat="1" ht="33.75" customHeight="1" x14ac:dyDescent="0.3">
      <c r="A37" s="120"/>
      <c r="B37" s="120"/>
      <c r="C37" s="126"/>
      <c r="D37" s="127"/>
      <c r="E37" s="127"/>
      <c r="F37" s="128"/>
      <c r="G37" s="4" t="s">
        <v>16</v>
      </c>
      <c r="H37" s="3" t="s">
        <v>75</v>
      </c>
      <c r="I37" s="3" t="s">
        <v>75</v>
      </c>
      <c r="J37" s="3" t="s">
        <v>75</v>
      </c>
      <c r="K37" s="3" t="s">
        <v>75</v>
      </c>
      <c r="L37" s="3" t="s">
        <v>75</v>
      </c>
      <c r="M37" s="3" t="s">
        <v>75</v>
      </c>
      <c r="N37" s="3" t="s">
        <v>75</v>
      </c>
      <c r="O37" s="3" t="s">
        <v>75</v>
      </c>
      <c r="P37" s="3" t="s">
        <v>75</v>
      </c>
      <c r="Q37" s="3" t="s">
        <v>75</v>
      </c>
      <c r="R37" s="3" t="s">
        <v>75</v>
      </c>
      <c r="S37" s="3" t="s">
        <v>75</v>
      </c>
      <c r="T37" s="3" t="s">
        <v>75</v>
      </c>
    </row>
    <row r="38" spans="1:20" s="6" customFormat="1" ht="33.75" customHeight="1" x14ac:dyDescent="0.3">
      <c r="A38" s="120"/>
      <c r="B38" s="120"/>
      <c r="C38" s="129"/>
      <c r="D38" s="130"/>
      <c r="E38" s="130"/>
      <c r="F38" s="131"/>
      <c r="G38" s="4" t="s">
        <v>17</v>
      </c>
      <c r="H38" s="3" t="s">
        <v>75</v>
      </c>
      <c r="I38" s="3" t="s">
        <v>75</v>
      </c>
      <c r="J38" s="3" t="s">
        <v>75</v>
      </c>
      <c r="K38" s="3" t="s">
        <v>75</v>
      </c>
      <c r="L38" s="3" t="s">
        <v>75</v>
      </c>
      <c r="M38" s="3" t="s">
        <v>75</v>
      </c>
      <c r="N38" s="3" t="s">
        <v>75</v>
      </c>
      <c r="O38" s="3" t="s">
        <v>75</v>
      </c>
      <c r="P38" s="3" t="s">
        <v>75</v>
      </c>
      <c r="Q38" s="3" t="s">
        <v>75</v>
      </c>
      <c r="R38" s="3" t="s">
        <v>75</v>
      </c>
      <c r="S38" s="3" t="s">
        <v>75</v>
      </c>
      <c r="T38" s="3" t="s">
        <v>75</v>
      </c>
    </row>
  </sheetData>
  <mergeCells count="34">
    <mergeCell ref="A18:E22"/>
    <mergeCell ref="F24:F28"/>
    <mergeCell ref="C29:C33"/>
    <mergeCell ref="D29:D33"/>
    <mergeCell ref="E29:E33"/>
    <mergeCell ref="F29:F33"/>
    <mergeCell ref="C24:C28"/>
    <mergeCell ref="D24:D28"/>
    <mergeCell ref="E24:E28"/>
    <mergeCell ref="F8:F12"/>
    <mergeCell ref="H4:T4"/>
    <mergeCell ref="A4:A5"/>
    <mergeCell ref="B4:B5"/>
    <mergeCell ref="C4:C5"/>
    <mergeCell ref="D4:D5"/>
    <mergeCell ref="E4:E5"/>
    <mergeCell ref="F4:F5"/>
    <mergeCell ref="G4:G5"/>
    <mergeCell ref="A13:A17"/>
    <mergeCell ref="A23:T23"/>
    <mergeCell ref="S1:T1"/>
    <mergeCell ref="A24:A38"/>
    <mergeCell ref="B24:B38"/>
    <mergeCell ref="C34:F38"/>
    <mergeCell ref="F13:F17"/>
    <mergeCell ref="B13:E17"/>
    <mergeCell ref="F18:F22"/>
    <mergeCell ref="A3:T3"/>
    <mergeCell ref="A7:T7"/>
    <mergeCell ref="A8:A12"/>
    <mergeCell ref="B8:B12"/>
    <mergeCell ref="C8:C12"/>
    <mergeCell ref="D8:D12"/>
    <mergeCell ref="E8:E12"/>
  </mergeCells>
  <pageMargins left="0.17" right="0.70866141732283472" top="0.74803149606299213" bottom="0.74803149606299213" header="0.31496062992125984" footer="0.31496062992125984"/>
  <pageSetup paperSize="9" scale="43" orientation="portrait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5"/>
  <sheetViews>
    <sheetView topLeftCell="A10" zoomScale="85" zoomScaleNormal="85" workbookViewId="0">
      <selection activeCell="A3" sqref="A3:E24"/>
    </sheetView>
  </sheetViews>
  <sheetFormatPr defaultColWidth="9.109375" defaultRowHeight="15.6" x14ac:dyDescent="0.3"/>
  <cols>
    <col min="1" max="1" width="9.109375" style="11"/>
    <col min="2" max="4" width="27.88671875" style="11" customWidth="1"/>
    <col min="5" max="5" width="48.88671875" style="11" customWidth="1"/>
    <col min="6" max="16384" width="9.109375" style="11"/>
  </cols>
  <sheetData>
    <row r="1" spans="1:5" s="6" customFormat="1" x14ac:dyDescent="0.3">
      <c r="E1" s="7" t="s">
        <v>36</v>
      </c>
    </row>
    <row r="2" spans="1:5" s="6" customFormat="1" ht="34.5" customHeight="1" x14ac:dyDescent="0.3">
      <c r="A2" s="154" t="s">
        <v>74</v>
      </c>
      <c r="B2" s="154"/>
      <c r="C2" s="154"/>
      <c r="D2" s="154"/>
      <c r="E2" s="154"/>
    </row>
    <row r="3" spans="1:5" s="6" customFormat="1" ht="15" customHeight="1" x14ac:dyDescent="0.3">
      <c r="A3" s="155" t="s">
        <v>20</v>
      </c>
      <c r="B3" s="151" t="s">
        <v>33</v>
      </c>
      <c r="C3" s="151"/>
      <c r="D3" s="151"/>
      <c r="E3" s="152" t="s">
        <v>34</v>
      </c>
    </row>
    <row r="4" spans="1:5" s="6" customFormat="1" ht="109.2" x14ac:dyDescent="0.3">
      <c r="A4" s="156"/>
      <c r="B4" s="20" t="s">
        <v>35</v>
      </c>
      <c r="C4" s="20" t="s">
        <v>32</v>
      </c>
      <c r="D4" s="20" t="s">
        <v>51</v>
      </c>
      <c r="E4" s="153"/>
    </row>
    <row r="5" spans="1:5" s="6" customFormat="1" ht="15.75" x14ac:dyDescent="0.25">
      <c r="A5" s="21">
        <v>1</v>
      </c>
      <c r="B5" s="21">
        <v>2</v>
      </c>
      <c r="C5" s="21">
        <v>3</v>
      </c>
      <c r="D5" s="21">
        <v>4</v>
      </c>
      <c r="E5" s="21">
        <v>5</v>
      </c>
    </row>
    <row r="6" spans="1:5" s="6" customFormat="1" ht="15.75" customHeight="1" x14ac:dyDescent="0.3">
      <c r="A6" s="146" t="s">
        <v>90</v>
      </c>
      <c r="B6" s="147"/>
      <c r="C6" s="147"/>
      <c r="D6" s="147"/>
      <c r="E6" s="148"/>
    </row>
    <row r="7" spans="1:5" s="6" customFormat="1" x14ac:dyDescent="0.3">
      <c r="A7" s="149"/>
      <c r="B7" s="141"/>
      <c r="C7" s="141"/>
      <c r="D7" s="141"/>
      <c r="E7" s="150"/>
    </row>
    <row r="8" spans="1:5" s="6" customFormat="1" x14ac:dyDescent="0.3">
      <c r="A8" s="121" t="s">
        <v>89</v>
      </c>
      <c r="B8" s="121"/>
      <c r="C8" s="121"/>
      <c r="D8" s="121"/>
      <c r="E8" s="121"/>
    </row>
    <row r="9" spans="1:5" s="6" customFormat="1" x14ac:dyDescent="0.3">
      <c r="A9" s="121" t="s">
        <v>80</v>
      </c>
      <c r="B9" s="121"/>
      <c r="C9" s="121"/>
      <c r="D9" s="121"/>
      <c r="E9" s="121"/>
    </row>
    <row r="10" spans="1:5" s="6" customFormat="1" ht="46.8" x14ac:dyDescent="0.3">
      <c r="A10" s="19" t="s">
        <v>18</v>
      </c>
      <c r="B10" s="4" t="s">
        <v>76</v>
      </c>
      <c r="C10" s="8"/>
      <c r="D10" s="8"/>
      <c r="E10" s="4" t="s">
        <v>56</v>
      </c>
    </row>
    <row r="11" spans="1:5" s="6" customFormat="1" x14ac:dyDescent="0.3">
      <c r="A11" s="146" t="s">
        <v>90</v>
      </c>
      <c r="B11" s="147"/>
      <c r="C11" s="147"/>
      <c r="D11" s="147"/>
      <c r="E11" s="148"/>
    </row>
    <row r="12" spans="1:5" s="6" customFormat="1" x14ac:dyDescent="0.3">
      <c r="A12" s="149"/>
      <c r="B12" s="141"/>
      <c r="C12" s="141"/>
      <c r="D12" s="141"/>
      <c r="E12" s="150"/>
    </row>
    <row r="13" spans="1:5" s="6" customFormat="1" ht="15.75" customHeight="1" x14ac:dyDescent="0.3">
      <c r="A13" s="146" t="s">
        <v>77</v>
      </c>
      <c r="B13" s="147"/>
      <c r="C13" s="147"/>
      <c r="D13" s="147"/>
      <c r="E13" s="148"/>
    </row>
    <row r="14" spans="1:5" s="6" customFormat="1" x14ac:dyDescent="0.3">
      <c r="A14" s="149"/>
      <c r="B14" s="141"/>
      <c r="C14" s="141"/>
      <c r="D14" s="141"/>
      <c r="E14" s="150"/>
    </row>
    <row r="15" spans="1:5" s="6" customFormat="1" x14ac:dyDescent="0.3">
      <c r="A15" s="146" t="s">
        <v>78</v>
      </c>
      <c r="B15" s="147"/>
      <c r="C15" s="147"/>
      <c r="D15" s="147"/>
      <c r="E15" s="148"/>
    </row>
    <row r="16" spans="1:5" s="6" customFormat="1" x14ac:dyDescent="0.3">
      <c r="A16" s="149"/>
      <c r="B16" s="141"/>
      <c r="C16" s="141"/>
      <c r="D16" s="141"/>
      <c r="E16" s="150"/>
    </row>
    <row r="17" spans="1:5" s="6" customFormat="1" ht="109.2" x14ac:dyDescent="0.3">
      <c r="A17" s="19" t="s">
        <v>50</v>
      </c>
      <c r="B17" s="4" t="s">
        <v>79</v>
      </c>
      <c r="C17" s="3"/>
      <c r="D17" s="3"/>
      <c r="E17" s="18" t="s">
        <v>57</v>
      </c>
    </row>
    <row r="18" spans="1:5" s="6" customFormat="1" x14ac:dyDescent="0.3">
      <c r="A18" s="146" t="s">
        <v>90</v>
      </c>
      <c r="B18" s="147"/>
      <c r="C18" s="147"/>
      <c r="D18" s="147"/>
      <c r="E18" s="148"/>
    </row>
    <row r="19" spans="1:5" s="6" customFormat="1" x14ac:dyDescent="0.3">
      <c r="A19" s="149"/>
      <c r="B19" s="141"/>
      <c r="C19" s="141"/>
      <c r="D19" s="141"/>
      <c r="E19" s="150"/>
    </row>
    <row r="20" spans="1:5" s="6" customFormat="1" x14ac:dyDescent="0.3">
      <c r="A20" s="146" t="s">
        <v>81</v>
      </c>
      <c r="B20" s="147"/>
      <c r="C20" s="147"/>
      <c r="D20" s="147"/>
      <c r="E20" s="148"/>
    </row>
    <row r="21" spans="1:5" x14ac:dyDescent="0.3">
      <c r="A21" s="149"/>
      <c r="B21" s="141"/>
      <c r="C21" s="141"/>
      <c r="D21" s="141"/>
      <c r="E21" s="150"/>
    </row>
    <row r="22" spans="1:5" x14ac:dyDescent="0.3">
      <c r="A22" s="146" t="s">
        <v>92</v>
      </c>
      <c r="B22" s="147"/>
      <c r="C22" s="147"/>
      <c r="D22" s="147"/>
      <c r="E22" s="148"/>
    </row>
    <row r="23" spans="1:5" x14ac:dyDescent="0.3">
      <c r="A23" s="149"/>
      <c r="B23" s="141"/>
      <c r="C23" s="141"/>
      <c r="D23" s="141"/>
      <c r="E23" s="150"/>
    </row>
    <row r="24" spans="1:5" ht="109.2" x14ac:dyDescent="0.3">
      <c r="A24" s="19" t="s">
        <v>91</v>
      </c>
      <c r="B24" s="4" t="s">
        <v>82</v>
      </c>
      <c r="C24" s="3"/>
      <c r="D24" s="3"/>
      <c r="E24" s="18" t="s">
        <v>58</v>
      </c>
    </row>
    <row r="25" spans="1:5" ht="15.75" x14ac:dyDescent="0.25">
      <c r="A25" s="10"/>
    </row>
    <row r="26" spans="1:5" ht="15.75" x14ac:dyDescent="0.25">
      <c r="A26" s="10"/>
    </row>
    <row r="27" spans="1:5" ht="15.75" x14ac:dyDescent="0.25">
      <c r="A27" s="10"/>
    </row>
    <row r="28" spans="1:5" ht="15.75" x14ac:dyDescent="0.25">
      <c r="A28" s="10"/>
    </row>
    <row r="29" spans="1:5" ht="15.75" x14ac:dyDescent="0.25">
      <c r="A29" s="10"/>
    </row>
    <row r="30" spans="1:5" ht="15.75" x14ac:dyDescent="0.25">
      <c r="A30" s="10"/>
    </row>
    <row r="31" spans="1:5" ht="15.75" x14ac:dyDescent="0.25">
      <c r="A31" s="10"/>
    </row>
    <row r="32" spans="1:5" ht="15.75" x14ac:dyDescent="0.25">
      <c r="A32" s="10"/>
    </row>
    <row r="33" spans="1:1" ht="15.75" x14ac:dyDescent="0.25">
      <c r="A33" s="10"/>
    </row>
    <row r="34" spans="1:1" ht="15.75" x14ac:dyDescent="0.25">
      <c r="A34" s="10"/>
    </row>
    <row r="35" spans="1:1" ht="15.75" x14ac:dyDescent="0.25">
      <c r="A35" s="10"/>
    </row>
  </sheetData>
  <mergeCells count="13">
    <mergeCell ref="A2:E2"/>
    <mergeCell ref="A8:E8"/>
    <mergeCell ref="A9:E9"/>
    <mergeCell ref="A3:A4"/>
    <mergeCell ref="A20:E21"/>
    <mergeCell ref="A11:E12"/>
    <mergeCell ref="A18:E19"/>
    <mergeCell ref="A22:E23"/>
    <mergeCell ref="B3:D3"/>
    <mergeCell ref="E3:E4"/>
    <mergeCell ref="A6:E7"/>
    <mergeCell ref="A13:E14"/>
    <mergeCell ref="A15:E16"/>
  </mergeCells>
  <pageMargins left="0.17" right="0.17" top="0.74803149606299213" bottom="0.74803149606299213" header="0.31496062992125984" footer="0.31496062992125984"/>
  <pageSetup paperSize="9" scale="71" fitToHeight="3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"/>
  <sheetViews>
    <sheetView workbookViewId="0">
      <selection activeCell="O13" sqref="O13"/>
    </sheetView>
  </sheetViews>
  <sheetFormatPr defaultColWidth="9.109375" defaultRowHeight="15.6" x14ac:dyDescent="0.3"/>
  <cols>
    <col min="1" max="1" width="9.109375" style="11"/>
    <col min="2" max="2" width="13" style="11" customWidth="1"/>
    <col min="3" max="3" width="18.5546875" style="11" customWidth="1"/>
    <col min="4" max="15" width="9.109375" style="11"/>
    <col min="16" max="16" width="17" style="11" customWidth="1"/>
    <col min="17" max="16384" width="9.109375" style="11"/>
  </cols>
  <sheetData>
    <row r="1" spans="1:16" s="6" customFormat="1" x14ac:dyDescent="0.3">
      <c r="P1" s="7" t="s">
        <v>41</v>
      </c>
    </row>
    <row r="2" spans="1:16" s="6" customFormat="1" ht="15.75" x14ac:dyDescent="0.25"/>
    <row r="3" spans="1:16" s="6" customFormat="1" ht="37.5" customHeight="1" x14ac:dyDescent="0.3">
      <c r="A3" s="141" t="s">
        <v>83</v>
      </c>
      <c r="B3" s="141"/>
      <c r="C3" s="141"/>
      <c r="D3" s="141"/>
      <c r="E3" s="141"/>
      <c r="F3" s="141"/>
      <c r="G3" s="141"/>
      <c r="H3" s="141"/>
      <c r="I3" s="141"/>
      <c r="J3" s="141"/>
      <c r="K3" s="141"/>
      <c r="L3" s="141"/>
      <c r="M3" s="141"/>
      <c r="N3" s="141"/>
      <c r="O3" s="141"/>
      <c r="P3" s="141"/>
    </row>
    <row r="4" spans="1:16" s="6" customFormat="1" ht="109.5" customHeight="1" x14ac:dyDescent="0.3">
      <c r="A4" s="120" t="s">
        <v>20</v>
      </c>
      <c r="B4" s="143" t="s">
        <v>38</v>
      </c>
      <c r="C4" s="143" t="s">
        <v>39</v>
      </c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6"/>
      <c r="P4" s="143" t="s">
        <v>40</v>
      </c>
    </row>
    <row r="5" spans="1:16" s="6" customFormat="1" x14ac:dyDescent="0.3">
      <c r="A5" s="120"/>
      <c r="B5" s="143"/>
      <c r="C5" s="143"/>
      <c r="D5" s="12" t="s">
        <v>2</v>
      </c>
      <c r="E5" s="12" t="s">
        <v>3</v>
      </c>
      <c r="F5" s="12" t="s">
        <v>4</v>
      </c>
      <c r="G5" s="12" t="s">
        <v>3</v>
      </c>
      <c r="H5" s="12" t="s">
        <v>5</v>
      </c>
      <c r="I5" s="12" t="s">
        <v>6</v>
      </c>
      <c r="J5" s="12" t="s">
        <v>7</v>
      </c>
      <c r="K5" s="12" t="s">
        <v>8</v>
      </c>
      <c r="L5" s="12" t="s">
        <v>9</v>
      </c>
      <c r="M5" s="12" t="s">
        <v>10</v>
      </c>
      <c r="N5" s="12" t="s">
        <v>11</v>
      </c>
      <c r="O5" s="12" t="s">
        <v>12</v>
      </c>
      <c r="P5" s="143"/>
    </row>
    <row r="6" spans="1:16" s="6" customFormat="1" ht="15.75" x14ac:dyDescent="0.25">
      <c r="A6" s="5">
        <v>1</v>
      </c>
      <c r="B6" s="5">
        <v>2</v>
      </c>
      <c r="C6" s="5">
        <v>3</v>
      </c>
      <c r="D6" s="24">
        <v>4</v>
      </c>
      <c r="E6" s="24">
        <v>5</v>
      </c>
      <c r="F6" s="24">
        <v>6</v>
      </c>
      <c r="G6" s="24">
        <v>7</v>
      </c>
      <c r="H6" s="24">
        <v>8</v>
      </c>
      <c r="I6" s="24">
        <v>9</v>
      </c>
      <c r="J6" s="24">
        <v>10</v>
      </c>
      <c r="K6" s="24">
        <v>11</v>
      </c>
      <c r="L6" s="24">
        <v>12</v>
      </c>
      <c r="M6" s="24">
        <v>13</v>
      </c>
      <c r="N6" s="24">
        <v>14</v>
      </c>
      <c r="O6" s="24">
        <v>15</v>
      </c>
      <c r="P6" s="24">
        <v>16</v>
      </c>
    </row>
    <row r="7" spans="1:16" s="6" customFormat="1" ht="15.75" x14ac:dyDescent="0.25">
      <c r="A7" s="22" t="s">
        <v>75</v>
      </c>
      <c r="B7" s="22" t="s">
        <v>75</v>
      </c>
      <c r="C7" s="22" t="s">
        <v>75</v>
      </c>
      <c r="D7" s="22" t="s">
        <v>75</v>
      </c>
      <c r="E7" s="22" t="s">
        <v>75</v>
      </c>
      <c r="F7" s="22" t="s">
        <v>75</v>
      </c>
      <c r="G7" s="22" t="s">
        <v>75</v>
      </c>
      <c r="H7" s="22" t="s">
        <v>75</v>
      </c>
      <c r="I7" s="22" t="s">
        <v>75</v>
      </c>
      <c r="J7" s="22" t="s">
        <v>75</v>
      </c>
      <c r="K7" s="22" t="s">
        <v>75</v>
      </c>
      <c r="L7" s="22" t="s">
        <v>75</v>
      </c>
      <c r="M7" s="22" t="s">
        <v>75</v>
      </c>
      <c r="N7" s="22" t="s">
        <v>75</v>
      </c>
      <c r="O7" s="22" t="s">
        <v>75</v>
      </c>
      <c r="P7" s="22" t="s">
        <v>75</v>
      </c>
    </row>
    <row r="8" spans="1:16" s="6" customFormat="1" ht="15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s="6" customFormat="1" ht="15.75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s="6" customFormat="1" ht="15.75" x14ac:dyDescent="0.25"/>
  </sheetData>
  <mergeCells count="6">
    <mergeCell ref="A3:P3"/>
    <mergeCell ref="D4:O4"/>
    <mergeCell ref="C4:C5"/>
    <mergeCell ref="B4:B5"/>
    <mergeCell ref="A4:A5"/>
    <mergeCell ref="P4:P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8"/>
  <sheetViews>
    <sheetView workbookViewId="0">
      <selection activeCell="B23" sqref="B23"/>
    </sheetView>
  </sheetViews>
  <sheetFormatPr defaultColWidth="9.109375" defaultRowHeight="15.6" x14ac:dyDescent="0.3"/>
  <cols>
    <col min="1" max="1" width="9.109375" style="11"/>
    <col min="2" max="2" width="85.109375" style="11" customWidth="1"/>
    <col min="3" max="3" width="56.44140625" style="11" customWidth="1"/>
    <col min="4" max="16384" width="9.109375" style="11"/>
  </cols>
  <sheetData>
    <row r="1" spans="1:3" x14ac:dyDescent="0.3">
      <c r="A1" s="6"/>
      <c r="B1" s="6"/>
      <c r="C1" s="7" t="s">
        <v>44</v>
      </c>
    </row>
    <row r="2" spans="1:3" ht="15.75" x14ac:dyDescent="0.25">
      <c r="A2" s="6"/>
      <c r="B2" s="6"/>
      <c r="C2" s="6"/>
    </row>
    <row r="3" spans="1:3" ht="31.5" customHeight="1" x14ac:dyDescent="0.3">
      <c r="A3" s="154" t="s">
        <v>72</v>
      </c>
      <c r="B3" s="154"/>
      <c r="C3" s="154"/>
    </row>
    <row r="4" spans="1:3" x14ac:dyDescent="0.3">
      <c r="A4" s="12" t="s">
        <v>20</v>
      </c>
      <c r="B4" s="9" t="s">
        <v>42</v>
      </c>
      <c r="C4" s="9" t="s">
        <v>43</v>
      </c>
    </row>
    <row r="5" spans="1:3" ht="15.75" x14ac:dyDescent="0.25">
      <c r="A5" s="5">
        <v>1</v>
      </c>
      <c r="B5" s="5">
        <v>2</v>
      </c>
      <c r="C5" s="5">
        <v>3</v>
      </c>
    </row>
    <row r="6" spans="1:3" s="13" customFormat="1" ht="39.75" customHeight="1" x14ac:dyDescent="0.3">
      <c r="A6" s="12">
        <v>1</v>
      </c>
      <c r="B6" s="2" t="s">
        <v>55</v>
      </c>
      <c r="C6" s="83" t="s">
        <v>52</v>
      </c>
    </row>
    <row r="7" spans="1:3" s="13" customFormat="1" ht="46.8" x14ac:dyDescent="0.3">
      <c r="A7" s="12">
        <v>2</v>
      </c>
      <c r="B7" s="2" t="s">
        <v>53</v>
      </c>
      <c r="C7" s="157"/>
    </row>
    <row r="8" spans="1:3" s="13" customFormat="1" ht="62.4" x14ac:dyDescent="0.3">
      <c r="A8" s="12">
        <v>3</v>
      </c>
      <c r="B8" s="2" t="s">
        <v>54</v>
      </c>
      <c r="C8" s="84"/>
    </row>
  </sheetData>
  <mergeCells count="2">
    <mergeCell ref="A3:C3"/>
    <mergeCell ref="C6:C8"/>
  </mergeCells>
  <pageMargins left="0.70866141732283472" right="0.70866141732283472" top="0.74803149606299213" bottom="0.74803149606299213" header="0.31496062992125984" footer="0.31496062992125984"/>
  <pageSetup paperSize="9" scale="86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9"/>
  <sheetViews>
    <sheetView workbookViewId="0">
      <selection activeCell="A4" sqref="A4:E8"/>
    </sheetView>
  </sheetViews>
  <sheetFormatPr defaultColWidth="9.109375" defaultRowHeight="15.6" x14ac:dyDescent="0.3"/>
  <cols>
    <col min="1" max="1" width="9.109375" style="11"/>
    <col min="2" max="4" width="19" style="11" customWidth="1"/>
    <col min="5" max="5" width="34.109375" style="11" customWidth="1"/>
    <col min="6" max="16384" width="9.109375" style="11"/>
  </cols>
  <sheetData>
    <row r="1" spans="1:6" x14ac:dyDescent="0.3">
      <c r="A1" s="6"/>
      <c r="B1" s="6"/>
      <c r="C1" s="6"/>
      <c r="D1" s="6"/>
      <c r="E1" s="7" t="s">
        <v>48</v>
      </c>
    </row>
    <row r="2" spans="1:6" ht="15.75" x14ac:dyDescent="0.25">
      <c r="A2" s="6"/>
      <c r="B2" s="6"/>
      <c r="C2" s="6"/>
      <c r="D2" s="6"/>
      <c r="E2" s="6"/>
    </row>
    <row r="3" spans="1:6" ht="55.5" customHeight="1" x14ac:dyDescent="0.3">
      <c r="A3" s="154" t="s">
        <v>84</v>
      </c>
      <c r="B3" s="154"/>
      <c r="C3" s="154"/>
      <c r="D3" s="154"/>
      <c r="E3" s="154"/>
    </row>
    <row r="4" spans="1:6" ht="101.25" customHeight="1" x14ac:dyDescent="0.3">
      <c r="A4" s="12" t="s">
        <v>20</v>
      </c>
      <c r="B4" s="9" t="s">
        <v>45</v>
      </c>
      <c r="C4" s="9" t="s">
        <v>46</v>
      </c>
      <c r="D4" s="9" t="s">
        <v>47</v>
      </c>
      <c r="E4" s="9" t="s">
        <v>49</v>
      </c>
      <c r="F4" s="13"/>
    </row>
    <row r="5" spans="1:6" ht="15.75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</row>
    <row r="6" spans="1:6" ht="15.75" x14ac:dyDescent="0.25">
      <c r="A6" s="14">
        <v>1</v>
      </c>
      <c r="B6" s="3"/>
      <c r="C6" s="3"/>
      <c r="D6" s="3"/>
      <c r="E6" s="3"/>
    </row>
    <row r="7" spans="1:6" ht="15.75" x14ac:dyDescent="0.25">
      <c r="A7" s="14">
        <v>2</v>
      </c>
      <c r="B7" s="3"/>
      <c r="C7" s="3"/>
      <c r="D7" s="3"/>
      <c r="E7" s="3"/>
    </row>
    <row r="8" spans="1:6" ht="15.75" x14ac:dyDescent="0.25">
      <c r="A8" s="14">
        <v>3</v>
      </c>
      <c r="B8" s="3"/>
      <c r="C8" s="3"/>
      <c r="D8" s="3"/>
      <c r="E8" s="3"/>
    </row>
    <row r="9" spans="1:6" ht="15.75" x14ac:dyDescent="0.25">
      <c r="A9" s="6"/>
      <c r="B9" s="6"/>
      <c r="C9" s="6"/>
      <c r="D9" s="6"/>
      <c r="E9" s="6"/>
    </row>
  </sheetData>
  <mergeCells count="1">
    <mergeCell ref="A3:E3"/>
  </mergeCells>
  <pageMargins left="0.70866141732283472" right="0.70866141732283472" top="0.74803149606299213" bottom="0.74803149606299213" header="0.31496062992125984" footer="0.31496062992125984"/>
  <pageSetup paperSize="9" scale="87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"/>
  <sheetViews>
    <sheetView view="pageBreakPreview" zoomScale="115" zoomScaleNormal="100" zoomScaleSheetLayoutView="115" workbookViewId="0">
      <selection activeCell="D23" sqref="D23"/>
    </sheetView>
  </sheetViews>
  <sheetFormatPr defaultColWidth="9.109375" defaultRowHeight="15.6" x14ac:dyDescent="0.3"/>
  <cols>
    <col min="1" max="1" width="9.109375" style="11"/>
    <col min="2" max="3" width="19" style="11" customWidth="1"/>
    <col min="4" max="4" width="38.44140625" style="11" customWidth="1"/>
    <col min="5" max="16384" width="9.109375" style="11"/>
  </cols>
  <sheetData>
    <row r="1" spans="1:5" x14ac:dyDescent="0.3">
      <c r="A1" s="6"/>
      <c r="B1" s="6"/>
      <c r="C1" s="6"/>
      <c r="D1" s="27" t="s">
        <v>37</v>
      </c>
    </row>
    <row r="2" spans="1:5" ht="15.75" x14ac:dyDescent="0.25">
      <c r="A2" s="6"/>
      <c r="B2" s="6"/>
      <c r="C2" s="6"/>
      <c r="D2" s="6"/>
    </row>
    <row r="3" spans="1:5" ht="49.5" customHeight="1" x14ac:dyDescent="0.3">
      <c r="A3" s="158" t="s">
        <v>113</v>
      </c>
      <c r="B3" s="158"/>
      <c r="C3" s="158"/>
      <c r="D3" s="158"/>
    </row>
    <row r="4" spans="1:5" ht="81" customHeight="1" x14ac:dyDescent="0.3">
      <c r="A4" s="25" t="s">
        <v>114</v>
      </c>
      <c r="B4" s="28" t="s">
        <v>46</v>
      </c>
      <c r="C4" s="28" t="s">
        <v>47</v>
      </c>
      <c r="D4" s="28" t="s">
        <v>115</v>
      </c>
      <c r="E4" s="13"/>
    </row>
    <row r="5" spans="1:5" ht="15.75" x14ac:dyDescent="0.25">
      <c r="A5" s="26">
        <v>1</v>
      </c>
      <c r="B5" s="26">
        <v>2</v>
      </c>
      <c r="C5" s="26">
        <v>3</v>
      </c>
      <c r="D5" s="26">
        <v>4</v>
      </c>
    </row>
    <row r="6" spans="1:5" ht="15.75" x14ac:dyDescent="0.25">
      <c r="A6" s="72">
        <v>1</v>
      </c>
      <c r="B6" s="71" t="s">
        <v>75</v>
      </c>
      <c r="C6" s="71" t="s">
        <v>75</v>
      </c>
      <c r="D6" s="71" t="s">
        <v>75</v>
      </c>
    </row>
    <row r="7" spans="1:5" ht="15.75" x14ac:dyDescent="0.25">
      <c r="A7" s="6"/>
      <c r="B7" s="6"/>
      <c r="C7" s="6"/>
      <c r="D7" s="6"/>
    </row>
  </sheetData>
  <mergeCells count="1">
    <mergeCell ref="A3:D3"/>
  </mergeCells>
  <printOptions horizontalCentered="1"/>
  <pageMargins left="0.59055118110236227" right="0.39370078740157483" top="0.39370078740157483" bottom="0.39370078740157483" header="0" footer="0"/>
  <pageSetup paperSize="9" firstPageNumber="12" orientation="portrait" useFirstPageNumber="1" r:id="rId1"/>
  <headerFooter>
    <oddHeader>&amp;C&amp;"Times New Roman,обычный"&amp;P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"/>
  <sheetViews>
    <sheetView view="pageBreakPreview" zoomScale="85" zoomScaleNormal="70" zoomScaleSheetLayoutView="85" workbookViewId="0">
      <selection activeCell="X14" sqref="X14"/>
    </sheetView>
  </sheetViews>
  <sheetFormatPr defaultRowHeight="14.4" x14ac:dyDescent="0.3"/>
  <cols>
    <col min="1" max="1" width="4.88671875" customWidth="1"/>
    <col min="2" max="2" width="19.33203125" customWidth="1"/>
    <col min="3" max="3" width="15.88671875" customWidth="1"/>
    <col min="4" max="4" width="11.33203125" customWidth="1"/>
    <col min="5" max="5" width="7.6640625" customWidth="1"/>
    <col min="7" max="7" width="22.109375" customWidth="1"/>
  </cols>
  <sheetData>
    <row r="1" spans="1:20" s="6" customFormat="1" ht="18" customHeight="1" x14ac:dyDescent="0.3">
      <c r="S1" s="122" t="s">
        <v>36</v>
      </c>
      <c r="T1" s="122"/>
    </row>
    <row r="2" spans="1:20" s="6" customFormat="1" ht="15.75" customHeight="1" x14ac:dyDescent="0.25"/>
    <row r="3" spans="1:20" s="6" customFormat="1" ht="31.5" customHeight="1" x14ac:dyDescent="0.3">
      <c r="A3" s="158" t="s">
        <v>116</v>
      </c>
      <c r="B3" s="158"/>
      <c r="C3" s="158"/>
      <c r="D3" s="158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</row>
    <row r="4" spans="1:20" s="6" customFormat="1" ht="45" customHeight="1" x14ac:dyDescent="0.3">
      <c r="A4" s="83" t="s">
        <v>20</v>
      </c>
      <c r="B4" s="145" t="s">
        <v>21</v>
      </c>
      <c r="C4" s="145" t="s">
        <v>22</v>
      </c>
      <c r="D4" s="145" t="s">
        <v>23</v>
      </c>
      <c r="E4" s="145" t="s">
        <v>24</v>
      </c>
      <c r="F4" s="145" t="s">
        <v>25</v>
      </c>
      <c r="G4" s="145" t="s">
        <v>0</v>
      </c>
      <c r="H4" s="144" t="s">
        <v>117</v>
      </c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</row>
    <row r="5" spans="1:20" s="6" customFormat="1" ht="15.6" x14ac:dyDescent="0.3">
      <c r="A5" s="84"/>
      <c r="B5" s="145"/>
      <c r="C5" s="145"/>
      <c r="D5" s="145"/>
      <c r="E5" s="145"/>
      <c r="F5" s="145"/>
      <c r="G5" s="145"/>
      <c r="H5" s="3" t="s">
        <v>13</v>
      </c>
      <c r="I5" s="29" t="s">
        <v>2</v>
      </c>
      <c r="J5" s="29" t="s">
        <v>3</v>
      </c>
      <c r="K5" s="29" t="s">
        <v>4</v>
      </c>
      <c r="L5" s="29" t="s">
        <v>118</v>
      </c>
      <c r="M5" s="29" t="s">
        <v>5</v>
      </c>
      <c r="N5" s="29" t="s">
        <v>6</v>
      </c>
      <c r="O5" s="29" t="s">
        <v>7</v>
      </c>
      <c r="P5" s="29" t="s">
        <v>8</v>
      </c>
      <c r="Q5" s="29" t="s">
        <v>9</v>
      </c>
      <c r="R5" s="29" t="s">
        <v>10</v>
      </c>
      <c r="S5" s="29" t="s">
        <v>11</v>
      </c>
      <c r="T5" s="29" t="s">
        <v>12</v>
      </c>
    </row>
    <row r="6" spans="1:20" s="6" customFormat="1" ht="23.25" customHeight="1" x14ac:dyDescent="0.25">
      <c r="A6" s="29">
        <v>1</v>
      </c>
      <c r="B6" s="29">
        <v>2</v>
      </c>
      <c r="C6" s="29">
        <v>3</v>
      </c>
      <c r="D6" s="29">
        <v>4</v>
      </c>
      <c r="E6" s="29">
        <v>5</v>
      </c>
      <c r="F6" s="29">
        <v>6</v>
      </c>
      <c r="G6" s="29">
        <v>7</v>
      </c>
      <c r="H6" s="29">
        <v>8</v>
      </c>
      <c r="I6" s="29">
        <v>9</v>
      </c>
      <c r="J6" s="29">
        <v>10</v>
      </c>
      <c r="K6" s="29">
        <v>11</v>
      </c>
      <c r="L6" s="29">
        <v>12</v>
      </c>
      <c r="M6" s="29">
        <v>13</v>
      </c>
      <c r="N6" s="29">
        <v>14</v>
      </c>
      <c r="O6" s="29">
        <v>15</v>
      </c>
      <c r="P6" s="29">
        <v>16</v>
      </c>
      <c r="Q6" s="29">
        <v>17</v>
      </c>
      <c r="R6" s="29">
        <v>18</v>
      </c>
      <c r="S6" s="29">
        <v>19</v>
      </c>
      <c r="T6" s="29">
        <v>20</v>
      </c>
    </row>
    <row r="7" spans="1:20" s="6" customFormat="1" ht="47.25" customHeight="1" x14ac:dyDescent="0.3">
      <c r="A7" s="166" t="s">
        <v>177</v>
      </c>
      <c r="B7" s="167"/>
      <c r="C7" s="167"/>
      <c r="D7" s="167"/>
      <c r="E7" s="167"/>
      <c r="F7" s="167"/>
      <c r="G7" s="167"/>
      <c r="H7" s="167"/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8"/>
    </row>
    <row r="8" spans="1:20" s="6" customFormat="1" ht="21" customHeight="1" x14ac:dyDescent="0.3">
      <c r="A8" s="163">
        <v>1</v>
      </c>
      <c r="B8" s="87" t="s">
        <v>27</v>
      </c>
      <c r="C8" s="143" t="s">
        <v>85</v>
      </c>
      <c r="D8" s="120"/>
      <c r="E8" s="120"/>
      <c r="F8" s="120"/>
      <c r="G8" s="8" t="s">
        <v>13</v>
      </c>
      <c r="H8" s="3"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</row>
    <row r="9" spans="1:20" s="6" customFormat="1" ht="24" customHeight="1" x14ac:dyDescent="0.3">
      <c r="A9" s="164"/>
      <c r="B9" s="162"/>
      <c r="C9" s="143"/>
      <c r="D9" s="120"/>
      <c r="E9" s="120"/>
      <c r="F9" s="120"/>
      <c r="G9" s="4" t="s">
        <v>14</v>
      </c>
      <c r="H9" s="3">
        <v>0</v>
      </c>
      <c r="I9" s="3">
        <v>0</v>
      </c>
      <c r="J9" s="3">
        <v>0</v>
      </c>
      <c r="K9" s="3">
        <v>0</v>
      </c>
      <c r="L9" s="3">
        <v>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</row>
    <row r="10" spans="1:20" s="6" customFormat="1" ht="33.75" customHeight="1" x14ac:dyDescent="0.3">
      <c r="A10" s="164"/>
      <c r="B10" s="162"/>
      <c r="C10" s="143"/>
      <c r="D10" s="120"/>
      <c r="E10" s="120"/>
      <c r="F10" s="120"/>
      <c r="G10" s="4" t="s">
        <v>15</v>
      </c>
      <c r="H10" s="3">
        <v>0</v>
      </c>
      <c r="I10" s="3">
        <v>0</v>
      </c>
      <c r="J10" s="3">
        <v>0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</row>
    <row r="11" spans="1:20" s="6" customFormat="1" ht="21" customHeight="1" x14ac:dyDescent="0.3">
      <c r="A11" s="164"/>
      <c r="B11" s="162"/>
      <c r="C11" s="143"/>
      <c r="D11" s="120"/>
      <c r="E11" s="120"/>
      <c r="F11" s="120"/>
      <c r="G11" s="4" t="s">
        <v>16</v>
      </c>
      <c r="H11" s="3">
        <v>0</v>
      </c>
      <c r="I11" s="3">
        <v>0</v>
      </c>
      <c r="J11" s="3">
        <v>0</v>
      </c>
      <c r="K11" s="3">
        <v>0</v>
      </c>
      <c r="L11" s="3">
        <v>0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</row>
    <row r="12" spans="1:20" s="6" customFormat="1" ht="33.75" customHeight="1" x14ac:dyDescent="0.3">
      <c r="A12" s="164"/>
      <c r="B12" s="162"/>
      <c r="C12" s="143"/>
      <c r="D12" s="120"/>
      <c r="E12" s="120"/>
      <c r="F12" s="120"/>
      <c r="G12" s="4" t="s">
        <v>17</v>
      </c>
      <c r="H12" s="3">
        <v>0</v>
      </c>
      <c r="I12" s="3">
        <v>0</v>
      </c>
      <c r="J12" s="3">
        <v>0</v>
      </c>
      <c r="K12" s="3">
        <v>0</v>
      </c>
      <c r="L12" s="3">
        <v>0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</row>
    <row r="13" spans="1:20" s="6" customFormat="1" ht="24" customHeight="1" x14ac:dyDescent="0.3">
      <c r="A13" s="164"/>
      <c r="B13" s="162"/>
      <c r="C13" s="120" t="s">
        <v>119</v>
      </c>
      <c r="D13" s="120"/>
      <c r="E13" s="120"/>
      <c r="F13" s="120"/>
      <c r="G13" s="8" t="s">
        <v>13</v>
      </c>
      <c r="H13" s="3">
        <v>0</v>
      </c>
      <c r="I13" s="3">
        <v>0</v>
      </c>
      <c r="J13" s="3">
        <v>0</v>
      </c>
      <c r="K13" s="3">
        <v>0</v>
      </c>
      <c r="L13" s="3">
        <v>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</row>
    <row r="14" spans="1:20" s="6" customFormat="1" ht="23.25" customHeight="1" x14ac:dyDescent="0.3">
      <c r="A14" s="164"/>
      <c r="B14" s="162"/>
      <c r="C14" s="120"/>
      <c r="D14" s="120"/>
      <c r="E14" s="120"/>
      <c r="F14" s="120"/>
      <c r="G14" s="4" t="s">
        <v>14</v>
      </c>
      <c r="H14" s="3">
        <v>0</v>
      </c>
      <c r="I14" s="3">
        <v>0</v>
      </c>
      <c r="J14" s="3">
        <v>0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</row>
    <row r="15" spans="1:20" s="6" customFormat="1" ht="33.75" customHeight="1" x14ac:dyDescent="0.3">
      <c r="A15" s="164"/>
      <c r="B15" s="162"/>
      <c r="C15" s="120"/>
      <c r="D15" s="120"/>
      <c r="E15" s="120"/>
      <c r="F15" s="120"/>
      <c r="G15" s="4" t="s">
        <v>15</v>
      </c>
      <c r="H15" s="3">
        <v>0</v>
      </c>
      <c r="I15" s="3">
        <v>0</v>
      </c>
      <c r="J15" s="3">
        <v>0</v>
      </c>
      <c r="K15" s="3">
        <v>0</v>
      </c>
      <c r="L15" s="3">
        <v>0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</row>
    <row r="16" spans="1:20" s="6" customFormat="1" ht="19.5" customHeight="1" x14ac:dyDescent="0.3">
      <c r="A16" s="164"/>
      <c r="B16" s="162"/>
      <c r="C16" s="120"/>
      <c r="D16" s="120"/>
      <c r="E16" s="120"/>
      <c r="F16" s="120"/>
      <c r="G16" s="4" t="s">
        <v>16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</row>
    <row r="17" spans="1:20" s="6" customFormat="1" ht="33.75" customHeight="1" x14ac:dyDescent="0.3">
      <c r="A17" s="165"/>
      <c r="B17" s="88"/>
      <c r="C17" s="120"/>
      <c r="D17" s="120"/>
      <c r="E17" s="120"/>
      <c r="F17" s="120"/>
      <c r="G17" s="4" t="s">
        <v>17</v>
      </c>
      <c r="H17" s="3">
        <v>0</v>
      </c>
      <c r="I17" s="3">
        <v>0</v>
      </c>
      <c r="J17" s="3">
        <v>0</v>
      </c>
      <c r="K17" s="3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</row>
    <row r="18" spans="1:20" s="6" customFormat="1" ht="19.5" customHeight="1" x14ac:dyDescent="0.3">
      <c r="A18" s="159" t="s">
        <v>120</v>
      </c>
      <c r="B18" s="160"/>
      <c r="C18" s="160"/>
      <c r="D18" s="160"/>
      <c r="E18" s="160"/>
      <c r="F18" s="160"/>
      <c r="G18" s="160"/>
      <c r="H18" s="160"/>
      <c r="I18" s="160"/>
      <c r="J18" s="160"/>
      <c r="K18" s="160"/>
      <c r="L18" s="160"/>
      <c r="M18" s="160"/>
      <c r="N18" s="160"/>
      <c r="O18" s="160"/>
      <c r="P18" s="160"/>
      <c r="Q18" s="160"/>
      <c r="R18" s="160"/>
      <c r="S18" s="160"/>
      <c r="T18" s="161"/>
    </row>
    <row r="19" spans="1:20" s="6" customFormat="1" ht="21" customHeight="1" x14ac:dyDescent="0.3">
      <c r="A19" s="120"/>
      <c r="B19" s="120" t="s">
        <v>121</v>
      </c>
      <c r="C19" s="120"/>
      <c r="D19" s="120"/>
      <c r="E19" s="120"/>
      <c r="F19" s="120"/>
      <c r="G19" s="8" t="s">
        <v>13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  <c r="R19" s="3">
        <v>0</v>
      </c>
      <c r="S19" s="3">
        <v>0</v>
      </c>
      <c r="T19" s="3">
        <v>0</v>
      </c>
    </row>
    <row r="20" spans="1:20" s="6" customFormat="1" ht="25.5" customHeight="1" x14ac:dyDescent="0.3">
      <c r="A20" s="120"/>
      <c r="B20" s="120"/>
      <c r="C20" s="120"/>
      <c r="D20" s="120"/>
      <c r="E20" s="120"/>
      <c r="F20" s="120"/>
      <c r="G20" s="4" t="s">
        <v>14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0</v>
      </c>
      <c r="N20" s="3">
        <v>0</v>
      </c>
      <c r="O20" s="3">
        <v>0</v>
      </c>
      <c r="P20" s="3">
        <v>0</v>
      </c>
      <c r="Q20" s="3">
        <v>0</v>
      </c>
      <c r="R20" s="3">
        <v>0</v>
      </c>
      <c r="S20" s="3">
        <v>0</v>
      </c>
      <c r="T20" s="3">
        <v>0</v>
      </c>
    </row>
    <row r="21" spans="1:20" s="6" customFormat="1" ht="33.75" customHeight="1" x14ac:dyDescent="0.3">
      <c r="A21" s="120"/>
      <c r="B21" s="120"/>
      <c r="C21" s="120"/>
      <c r="D21" s="120"/>
      <c r="E21" s="120"/>
      <c r="F21" s="120"/>
      <c r="G21" s="4" t="s">
        <v>15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0</v>
      </c>
      <c r="S21" s="3">
        <v>0</v>
      </c>
      <c r="T21" s="3">
        <v>0</v>
      </c>
    </row>
    <row r="22" spans="1:20" s="6" customFormat="1" ht="23.25" customHeight="1" x14ac:dyDescent="0.3">
      <c r="A22" s="120"/>
      <c r="B22" s="120"/>
      <c r="C22" s="120"/>
      <c r="D22" s="120"/>
      <c r="E22" s="120"/>
      <c r="F22" s="120"/>
      <c r="G22" s="4" t="s">
        <v>16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</row>
    <row r="23" spans="1:20" s="6" customFormat="1" ht="33.75" customHeight="1" x14ac:dyDescent="0.3">
      <c r="A23" s="120"/>
      <c r="B23" s="120"/>
      <c r="C23" s="120"/>
      <c r="D23" s="120"/>
      <c r="E23" s="120"/>
      <c r="F23" s="120"/>
      <c r="G23" s="4" t="s">
        <v>17</v>
      </c>
      <c r="H23" s="3">
        <v>0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</row>
  </sheetData>
  <mergeCells count="26">
    <mergeCell ref="S1:T1"/>
    <mergeCell ref="E4:E5"/>
    <mergeCell ref="F4:F5"/>
    <mergeCell ref="A18:T18"/>
    <mergeCell ref="B8:B17"/>
    <mergeCell ref="C13:E17"/>
    <mergeCell ref="A8:A17"/>
    <mergeCell ref="F13:F17"/>
    <mergeCell ref="A3:T3"/>
    <mergeCell ref="F8:F12"/>
    <mergeCell ref="H4:T4"/>
    <mergeCell ref="E8:E12"/>
    <mergeCell ref="G4:G5"/>
    <mergeCell ref="A7:T7"/>
    <mergeCell ref="F19:F23"/>
    <mergeCell ref="A4:A5"/>
    <mergeCell ref="B4:B5"/>
    <mergeCell ref="C4:C5"/>
    <mergeCell ref="D4:D5"/>
    <mergeCell ref="C8:C12"/>
    <mergeCell ref="D8:D12"/>
    <mergeCell ref="C19:C23"/>
    <mergeCell ref="D19:D23"/>
    <mergeCell ref="E19:E23"/>
    <mergeCell ref="A19:A23"/>
    <mergeCell ref="B19:B23"/>
  </mergeCells>
  <printOptions horizontalCentered="1"/>
  <pageMargins left="0.31496062992125984" right="0.31496062992125984" top="0.39370078740157483" bottom="0.39370078740157483" header="0" footer="0"/>
  <pageSetup paperSize="9" scale="68" firstPageNumber="13" orientation="landscape" useFirstPageNumber="1" verticalDpi="180" r:id="rId1"/>
  <headerFooter>
    <oddHeader>&amp;C&amp;"Times New Roman,обычный"&amp;P</oddHeader>
  </headerFooter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urn:ietf:params:xml:ns:cpxmlsec:algorithms:gostr34102012-gostr34112012-256"/>
    <Reference URI="#idPackageObject" Type="http://www.w3.org/2000/09/xmldsig#Object">
      <DigestMethod Algorithm="urn:ietf:params:xml:ns:cpxmlsec:algorithms:gostr34112012-256"/>
      <DigestValue>8ulG1lzSZHTrlAxG6utRO1ZZXq/4N6IA37MRLg4Uolo=</DigestValue>
    </Reference>
    <Reference URI="#idOfficeObject" Type="http://www.w3.org/2000/09/xmldsig#Object">
      <DigestMethod Algorithm="urn:ietf:params:xml:ns:cpxmlsec:algorithms:gostr34112012-256"/>
      <DigestValue>S1njjZESRF7U1M7ROFAx3f3K3BjnctMx4fC2rPS/zUE=</DigestValue>
    </Reference>
    <Reference URI="#idSignedProperties" Type="http://uri.etsi.org/01903#SignedProperties">
      <Transforms>
        <Transform Algorithm="http://www.w3.org/TR/2001/REC-xml-c14n-20010315"/>
      </Transforms>
      <DigestMethod Algorithm="urn:ietf:params:xml:ns:cpxmlsec:algorithms:gostr34112012-256"/>
      <DigestValue>H50ui1XkZOrwi5KDrlyBVyTL3SP7pr8wrSYW9zf/M6w=</DigestValue>
    </Reference>
  </SignedInfo>
  <SignatureValue>f4R3UAGcx+9/Lek/tAfVRtWGCigNyamX8SQ1VesyPwOdJ5pTPFR54+oTjJJiQrET
L5AjPCrIY5E678snRTfGgg==</SignatureValue>
  <KeyInfo>
    <X509Data>
      <X509Certificate>MIIKGDCCCcWgAwIBAgIQfhDFABKrsZlJ4XP+PBfmKDAKBggqhQMHAQEDAjCCAbUx
GjAYBgkqhkiG9w0BCQEWC3VjQHVyaWl0LnJ1MRgwFgYFKoUDZAESDTEwMjg2MDA1
MTM1OTAxGjAYBggqhQMDgQMBARIMMDA4NjAxMDE2Mzg0MQswCQYDVQQGEwJSVTFW
MFQGA1UECAxNODYg0KXQsNC90YLRiy3QnNCw0L3RgdC40LnRgdC60LjQuSDQsNCy
0YLQvtC90L7QvNC90YvQuSDQvtC60YDRg9CzIC0g0K7Qs9GA0LAxJDAiBgNVBAcM
G9Cl0LDQvdGC0Yst0JzQsNC90YHQuNC50YHQujEgMB4GA1UECQwX0YPQuy4g0JzQ
uNGA0LAsINC0LiAxNTExWTBXBgNVBAoMUNCQ0KMgItCu0LPQvtGA0YHQutC40Lkg
0J3QmNCYINC40L3RhNC+0YDQvNCw0YbQuNC+0L3QvdGL0YUg0YLQtdGF0L3QvtC7
0L7Qs9C40LkiMVkwVwYDVQQDDFDQkNCjICLQrtCz0L7RgNGB0LrQuNC5INCd0JjQ
mCDQuNC90YTQvtGA0LzQsNGG0LjQvtC90L3Ri9GFINGC0LXRhdC90L7Qu9C+0LPQ
uNC5IjAeFw0xOTExMjcxMTQ3MzBaFw0yMDExMjcxMTU3MzBaMIICCDEfMB0GCSqG
SIb3DQEJARYQb2lAYWRtcG9rYWNoaS5ydTEaMBgGCCqFAwOBAwEBEgwwMDg2MjEw
MDMzOTAxFjAUBgUqhQNkAxILMDUyNzc1MTEyNTcxGDAWBgUqhQNkARINMTAyODYw
MTQxNzk1NDEtMCsGA1UEDAwk0JPQu9Cw0LLQsCDQs9C+0YDQvtC00LAg0J/QvtC6
0LDRh9C4MT0wOwYDVQQKDDTQkNC00LzQuNC90LjRgdGC0YDQsNGG0LjRjyDQs9C+
0YDQvtC00LAg0J/QvtC60LDRh9C4MSkwJwYDVQQJDCDRg9C7LiDQnNC40YDQsCwg
0LQuIDgsINGB0YLRgC4gMTEVMBMGA1UEBwwM0J/QvtC60LDRh9C4MVYwVAYDVQQI
DE04NiDQpdCw0L3RgtGLLdCc0LDQvdGB0LjQudGB0LrQuNC5INCw0LLRgtC+0L3Q
vtC80L3Ri9C5INC+0LrRgNGD0LMgLSDQrtCz0YDQsDELMAkGA1UEBhMCUlUxKjAo
BgNVBCoMIdCS0LvQsNC00LjQvNC40YAg0JjQstCw0L3QvtCy0LjRhzEXMBUGA1UE
BAwO0KHRgtC10L/Rg9GA0LAxPTA7BgNVBAMMNNCQ0LTQvNC40L3QuNGB0YLRgNCw
0YbQuNGPINCz0L7RgNC+0LTQsCDQn9C+0LrQsNGH0LgwZjAfBggqhQMHAQEBATAT
BgcqhQMCAiQABggqhQMHAQECAgNDAARA9afaWgcbdaO3r2l4Q185YzxUsCWnVqS6
9Y4pYIM7/Kb3iTq5yxI/MAatfA0i41DI8Pig7pzNQ2cGsmepb7kiHKOCBVEwggVN
MA4GA1UdDwEB/wQEAwIE8DAzBgkrBgEEAYI3FQcEJjAkBhwqhQMCAjIBCYTsj3mH
mpQbhc2ZaYfZq0N+gt8bAgEBAgEAMB0GA1UdDgQWBBQ1xTgHlTqVnCJtr0bSsXde
nMXpSDBKBgNVHSUEQzBBBggrBgEFBQcDAgYIKwYBBQUHAwQGByqFAwICIgYGByqF
AwICIhoGByqFAwICIhkGCCqFAwUBGAITBgYqhQNkAgEwXgYJKwYBBAGCNxUKBFEw
TzAKBggrBgEFBQcDAjAKBggrBgEFBQcDBDAJBgcqhQMCAiIGMAkGByqFAwICIhow
CQYHKoUDAgIiGTAKBggqhQMFARgCEzAIBgYqhQNkAgEwfQYIKwYBBQUHAQEEcTBv
MDkGCCsGAQUFBzABhi1odHRwOi8vcmEudXJpaXQucnUvb2NzcDIwMThfMjAxMmdv
c3Qvb2NzcC5zcmYwMgYIKwYBBQUHMAKGJmh0dHA6Ly9jYS51cmlpdC5ydS9jYTIw
MThfMjAxMmdvc3QuY2VyMB0GA1UdIAQWMBQwCAYGKoUDZHEBMAgGBiqFA2RxAjCC
ASEGBSqFA2RwBIIBFjCCARIMKSLQmtGA0LjQv9GC0L7Qn9GA0L4gQ1NQIiDQstC1
0YDRgdC40Y8gNC4wDIGQItCf0YDQvtCz0YDQsNC80LzQvdC+LdCw0L/Qv9Cw0YDQ
sNGC0L3Ri9C5INC60L7QvNC/0LvQtdC60YEgItCj0LTQvtGB0YLQvtCy0LXRgNGP
0Y7RidC40Lkg0YbQtdC90YLRgCAi0JrRgNC40L/RgtC+0J/RgNC+INCj0KYiINCy
0LXRgNGB0LjQuCAyLjAiDCXQodCkLzEyNC0zMzgwINC+0YIgMTEg0LzQsNGPIDIw
MTgg0LMuDCvQodCkLzEyOC0yOTgzINC+0YIgMTgg0L3QvtGP0LHRgNGPIDIwMTYg
0LMuMCMGBSqFA2RvBBoMGCLQmtGA0LjQv9GC0L7Qn9GA0L4gQ1NQIjCB7wYDVR0f
BIHnMIHkMEmgR6BFhkNodHRwOi8vY2EudXJpaXQucnUvY3JsLzhjNTY1ZTRkNjli
ZTNhZDdmMGI3ZWZiZmQxMmFjOGU0NDBhYWM3ODcuY3JsMEqgSKBGhkRodHRwOi8v
Y2EyLnVyaWl0LnJ1L2NybC84YzU2NWU0ZDY5YmUzYWQ3ZjBiN2VmYmZkMTJhYzhl
NDQwYWFjNzg3LmNybDBLoEmgR4ZFaHR0cDovL3VjLmN0bWVkLnJ1L2ZpbGVzLzhj
NTY1ZTRkNjliZTNhZDdmMGI3ZWZiZmQxMmFjOGU0NDBhYWM3ODcuY3JsMIIBXwYD
VR0jBIIBVjCCAVKAFIxWXk1pvjrX8Lfvv9EqyORAqseHoYIBLKSCASgwggEkMR4w
HAYJKoZIhvcNAQkBFg9kaXRAbWluc3Z5YXoucnUxCzAJBgNVBAYTAlJVMRgwFgYD
VQQIDA83NyDQnNC+0YHQutCy0LAxGTAXBgNVBAcMENCzLiDQnNC+0YHQutCy0LAx
LjAsBgNVBAkMJdGD0LvQuNGG0LAg0KLQstC10YDRgdC60LDRjywg0LTQvtC8IDcx
LDAqBgNVBAoMI9Cc0LjQvdC60L7QvNGB0LLRj9C30Ywg0KDQvtGB0YHQuNC4MRgw
FgYFKoUDZAESDTEwNDc3MDIwMjY3MDExGjAYBggqhQMDgQMBARIMMDA3NzEwNDc0
Mzc1MSwwKgYDVQQDDCPQnNC40L3QutC+0LzRgdCy0Y/Qt9GMINCg0L7RgdGB0LjQ
uIIKGRkPYwAAAAABHDAKBggqhQMHAQEDAgNBALRK5pIl8VC5nDQwL8o4lSZHl69o
ncuOy5NzKs+nPf6c4dNo5/gZSRJL0DAWGxfKUUkpgZrPiCGPZRevcQWYcEQ=</X509Certificate>
    </X509Data>
  </KeyInfo>
  <Object xmlns:mdssi="http://schemas.openxmlformats.org/package/2006/digital-signature" Id="idPackageObject">
    <Manifest>
      <Reference URI="/xl/printerSettings/printerSettings15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printerSettings/printerSettings2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1yuQzS9jbzYl/6nFYAY+yL4mxiA=
</DigestValue>
      </Reference>
      <Reference URI="/xl/printerSettings/printerSettings5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sharedStrings.xml?ContentType=application/vnd.openxmlformats-officedocument.spreadsheetml.sharedStrings+xml">
        <DigestMethod Algorithm="http://www.w3.org/2000/09/xmldsig#sha1"/>
        <DigestValue>l4dABYKaZxet4Zr4EJZsl54Uqao=
</DigestValue>
      </Reference>
      <Reference URI="/xl/worksheets/sheet9.xml?ContentType=application/vnd.openxmlformats-officedocument.spreadsheetml.worksheet+xml">
        <DigestMethod Algorithm="http://www.w3.org/2000/09/xmldsig#sha1"/>
        <DigestValue>04lNmOdCtNGpMxRR3cZf7kbdQuw=
</DigestValue>
      </Reference>
      <Reference URI="/xl/worksheets/sheet8.xml?ContentType=application/vnd.openxmlformats-officedocument.spreadsheetml.worksheet+xml">
        <DigestMethod Algorithm="http://www.w3.org/2000/09/xmldsig#sha1"/>
        <DigestValue>fq9cJ9LoBhTfVQYV7/uCMk+oRcU=
</DigestValue>
      </Reference>
      <Reference URI="/xl/worksheets/sheet7.xml?ContentType=application/vnd.openxmlformats-officedocument.spreadsheetml.worksheet+xml">
        <DigestMethod Algorithm="http://www.w3.org/2000/09/xmldsig#sha1"/>
        <DigestValue>5miOGhmqplbr2eify+l7LFOJgOg=
</DigestValue>
      </Reference>
      <Reference URI="/xl/worksheets/sheet6.xml?ContentType=application/vnd.openxmlformats-officedocument.spreadsheetml.worksheet+xml">
        <DigestMethod Algorithm="http://www.w3.org/2000/09/xmldsig#sha1"/>
        <DigestValue>Lix7oOPv0KdfpdbYDQPHm+ay0g0=
</DigestValue>
      </Reference>
      <Reference URI="/xl/printerSettings/printerSettings4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printerSettings/printerSettings3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printerSettings/printerSettings11.bin?ContentType=application/vnd.openxmlformats-officedocument.spreadsheetml.printerSettings">
        <DigestMethod Algorithm="http://www.w3.org/2000/09/xmldsig#sha1"/>
        <DigestValue>LSm2H06B9Yg1xJ254J4qQVAFyuI=
</DigestValue>
      </Reference>
      <Reference URI="/xl/printerSettings/printerSettings10.bin?ContentType=application/vnd.openxmlformats-officedocument.spreadsheetml.printerSettings">
        <DigestMethod Algorithm="http://www.w3.org/2000/09/xmldsig#sha1"/>
        <DigestValue>1yuQzS9jbzYl/6nFYAY+yL4mxiA=
</DigestValue>
      </Reference>
      <Reference URI="/xl/printerSettings/printerSettings16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calcChain.xml?ContentType=application/vnd.openxmlformats-officedocument.spreadsheetml.calcChain+xml">
        <DigestMethod Algorithm="http://www.w3.org/2000/09/xmldsig#sha1"/>
        <DigestValue>sN2Tocr+BQNtPblc2vwq7lKn7sM=
</DigestValue>
      </Reference>
      <Reference URI="/xl/printerSettings/printerSettings14.bin?ContentType=application/vnd.openxmlformats-officedocument.spreadsheetml.printerSettings">
        <DigestMethod Algorithm="http://www.w3.org/2000/09/xmldsig#sha1"/>
        <DigestValue>YsFXcH83v+0lbLdwyzeCjkrslGs=
</DigestValue>
      </Reference>
      <Reference URI="/xl/printerSettings/printerSettings13.bin?ContentType=application/vnd.openxmlformats-officedocument.spreadsheetml.printerSettings">
        <DigestMethod Algorithm="http://www.w3.org/2000/09/xmldsig#sha1"/>
        <DigestValue>3fx+CU1lIxLvcq4O70AasOWcXSg=
</DigestValue>
      </Reference>
      <Reference URI="/xl/printerSettings/printerSettings12.bin?ContentType=application/vnd.openxmlformats-officedocument.spreadsheetml.printerSettings">
        <DigestMethod Algorithm="http://www.w3.org/2000/09/xmldsig#sha1"/>
        <DigestValue>+lX9z/I+eTm8aiFsAyh/TRGYTEc=
</DigestValue>
      </Reference>
      <Reference URI="/xl/printerSettings/printerSettings6.bin?ContentType=application/vnd.openxmlformats-officedocument.spreadsheetml.printerSettings">
        <DigestMethod Algorithm="http://www.w3.org/2000/09/xmldsig#sha1"/>
        <DigestValue>Vsv1px9nEnObFSGxAm3MQW3VZeM=
</DigestValue>
      </Reference>
      <Reference URI="/xl/printerSettings/printerSettings7.bin?ContentType=application/vnd.openxmlformats-officedocument.spreadsheetml.printerSettings">
        <DigestMethod Algorithm="http://www.w3.org/2000/09/xmldsig#sha1"/>
        <DigestValue>omyotm8uIJT3P9pGc08azWbht2w=
</DigestValue>
      </Reference>
      <Reference URI="/xl/printerSettings/printerSettings8.bin?ContentType=application/vnd.openxmlformats-officedocument.spreadsheetml.printerSettings">
        <DigestMethod Algorithm="http://www.w3.org/2000/09/xmldsig#sha1"/>
        <DigestValue>+lX9z/I+eTm8aiFsAyh/TRGYTEc=
</DigestValue>
      </Reference>
      <Reference URI="/xl/printerSettings/printerSettings9.bin?ContentType=application/vnd.openxmlformats-officedocument.spreadsheetml.printerSettings">
        <DigestMethod Algorithm="http://www.w3.org/2000/09/xmldsig#sha1"/>
        <DigestValue>Asn7nHWL/9GQbcJlt1JdKbngssk=
</DigestValue>
      </Reference>
      <Reference URI="/xl/worksheets/sheet10.xml?ContentType=application/vnd.openxmlformats-officedocument.spreadsheetml.worksheet+xml">
        <DigestMethod Algorithm="http://www.w3.org/2000/09/xmldsig#sha1"/>
        <DigestValue>X6FXKt4WUvqK/VKXnOF21IkytwE=
</DigestValue>
      </Reference>
      <Reference URI="/xl/worksheets/sheet5.xml?ContentType=application/vnd.openxmlformats-officedocument.spreadsheetml.worksheet+xml">
        <DigestMethod Algorithm="http://www.w3.org/2000/09/xmldsig#sha1"/>
        <DigestValue>ec2Bdbzxn0u1EbDaSTONJYcSw40=
</DigestValue>
      </Reference>
      <Reference URI="/xl/workbook.xml?ContentType=application/vnd.openxmlformats-officedocument.spreadsheetml.sheet.main+xml">
        <DigestMethod Algorithm="http://www.w3.org/2000/09/xmldsig#sha1"/>
        <DigestValue>KQgjESyW9NBKLlaBitXMwEBPCoE=
</DigestValue>
      </Reference>
      <Reference URI="/xl/worksheets/sheet11.xml?ContentType=application/vnd.openxmlformats-officedocument.spreadsheetml.worksheet+xml">
        <DigestMethod Algorithm="http://www.w3.org/2000/09/xmldsig#sha1"/>
        <DigestValue>qH7HY+YigHmHhxI4LGdIq9Ap1CU=
</DigestValue>
      </Reference>
      <Reference URI="/xl/worksheets/sheet13.xml?ContentType=application/vnd.openxmlformats-officedocument.spreadsheetml.worksheet+xml">
        <DigestMethod Algorithm="http://www.w3.org/2000/09/xmldsig#sha1"/>
        <DigestValue>tW7pGVk0t6PwZhUch3uCRjPYduE=
</DigestValue>
      </Reference>
      <Reference URI="/xl/styles.xml?ContentType=application/vnd.openxmlformats-officedocument.spreadsheetml.styles+xml">
        <DigestMethod Algorithm="http://www.w3.org/2000/09/xmldsig#sha1"/>
        <DigestValue>/Ex2fwe6qZAtqYVWw5CUzwGb3SY=
</DigestValue>
      </Reference>
      <Reference URI="/xl/worksheets/sheet1.xml?ContentType=application/vnd.openxmlformats-officedocument.spreadsheetml.worksheet+xml">
        <DigestMethod Algorithm="http://www.w3.org/2000/09/xmldsig#sha1"/>
        <DigestValue>CoQFvFPzFCfvja0VKQdFdfwcNDQ=
</DigestValue>
      </Reference>
      <Reference URI="/xl/worksheets/sheet3.xml?ContentType=application/vnd.openxmlformats-officedocument.spreadsheetml.worksheet+xml">
        <DigestMethod Algorithm="http://www.w3.org/2000/09/xmldsig#sha1"/>
        <DigestValue>YzHbtcANVt7cgMg6utOUsaE6j2A=
</DigestValue>
      </Reference>
      <Reference URI="/xl/worksheets/sheet2.xml?ContentType=application/vnd.openxmlformats-officedocument.spreadsheetml.worksheet+xml">
        <DigestMethod Algorithm="http://www.w3.org/2000/09/xmldsig#sha1"/>
        <DigestValue>80Azx5mvakjKiEReFJ9Y7iZ1Mlc=
</DigestValue>
      </Reference>
      <Reference URI="/xl/worksheets/sheet4.xml?ContentType=application/vnd.openxmlformats-officedocument.spreadsheetml.worksheet+xml">
        <DigestMethod Algorithm="http://www.w3.org/2000/09/xmldsig#sha1"/>
        <DigestValue>7/HV7BWQfWaZd2dfIEcuTQV//BM=
</DigestValue>
      </Reference>
      <Reference URI="/xl/worksheets/sheet15.xml?ContentType=application/vnd.openxmlformats-officedocument.spreadsheetml.worksheet+xml">
        <DigestMethod Algorithm="http://www.w3.org/2000/09/xmldsig#sha1"/>
        <DigestValue>5HnP49fixFYiEl/tgUR4udbGhjs=
</DigestValue>
      </Reference>
      <Reference URI="/xl/worksheets/sheet14.xml?ContentType=application/vnd.openxmlformats-officedocument.spreadsheetml.worksheet+xml">
        <DigestMethod Algorithm="http://www.w3.org/2000/09/xmldsig#sha1"/>
        <DigestValue>wQgLjSEsIir60YpuVCa7nWDoUbY=
</DigestValue>
      </Reference>
      <Reference URI="/xl/worksheets/sheet12.xml?ContentType=application/vnd.openxmlformats-officedocument.spreadsheetml.worksheet+xml">
        <DigestMethod Algorithm="http://www.w3.org/2000/09/xmldsig#sha1"/>
        <DigestValue>NCheN2YoboDHK/Z/UP7T5kpA2AQ=
</DigestValue>
      </Reference>
      <Reference URI="/xl/worksheets/sheet16.xml?ContentType=application/vnd.openxmlformats-officedocument.spreadsheetml.worksheet+xml">
        <DigestMethod Algorithm="http://www.w3.org/2000/09/xmldsig#sha1"/>
        <DigestValue>KJ2aNp9abd1ehEsqb9zRc7T+qTY=
</DigestValue>
      </Reference>
      <Reference URI="/xl/theme/theme1.xml?ContentType=application/vnd.openxmlformats-officedocument.theme+xml">
        <DigestMethod Algorithm="http://www.w3.org/2000/09/xmldsig#sha1"/>
        <DigestValue>Za3DHNig+q855it97wtUyiVtW+M=
</DigestValue>
      </Reference>
      <Reference URI="/xl/worksheets/_rels/sheet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evqmqFUdbvaL3aMipGrmdpdWthI=
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DPl54m8ZkWDWmPPYreVK672bwio=
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ew+sNkCbSxwNPstBsGRjC+14Sxg=
</DigestValue>
      </Reference>
      <Reference URI="/xl/worksheets/_rels/sheet10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LPejZ6yBAfuuMiUZm6rOO7mcndA=
</DigestValue>
      </Reference>
      <Reference URI="/xl/worksheets/_rels/sheet1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Vclzwqg39PLFkJdzcx3F8AQsaJo=
</DigestValue>
      </Reference>
      <Reference URI="/xl/worksheets/_rels/sheet1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PxK0qP4o06/lzq3VVh8E9mUG7h0=
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
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p3Vo1ELbv4NvleayWI6std39/r8=
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gLMRZB7s88mg+sKljXP+o9GVNVU=
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pRTIgt3ZCwCHdZOTjQ1jGIvjSb8=
</DigestValue>
      </Reference>
      <Reference URI="/xl/worksheets/_rels/sheet1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wq4CjvcIXrAyAs/vmq7dZAl44ms=
</DigestValue>
      </Reference>
      <Reference URI="/xl/worksheets/_rels/sheet9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N/uDggg8AIygyJh+dIPdIaS6kno=
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x3OS0O1Zv90RqYPQ04JCQKrQR8U=
</DigestValue>
      </Reference>
      <Reference URI="/xl/worksheets/_rels/sheet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yMhQTw9PBMCmGwuuB9JTPShwImc=
</DigestValue>
      </Reference>
      <Reference URI="/xl/worksheets/_rels/sheet1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DFdJzDLZ8OTJcoQLID9K1l3GaC8=
</DigestValue>
      </Reference>
      <Reference URI="/xl/worksheets/_rels/sheet1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U7CUEIIjus89uV8hommNXczPLCs=
</DigestValue>
      </Reference>
      <Reference URI="/xl/worksheets/_rels/sheet1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n+0vGARnVcePbMd38IPwNKCZjEA=
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18"/>
            <mdssi:RelationshipReference SourceId="rId3"/>
            <mdssi:RelationshipReference SourceId="rId7"/>
            <mdssi:RelationshipReference SourceId="rId12"/>
            <mdssi:RelationshipReference SourceId="rId17"/>
            <mdssi:RelationshipReference SourceId="rId2"/>
            <mdssi:RelationshipReference SourceId="rId16"/>
            <mdssi:RelationshipReference SourceId="rId20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5"/>
            <mdssi:RelationshipReference SourceId="rId10"/>
            <mdssi:RelationshipReference SourceId="rId19"/>
            <mdssi:RelationshipReference SourceId="rId4"/>
            <mdssi:RelationshipReference SourceId="rId9"/>
            <mdssi:RelationshipReference SourceId="rId14"/>
          </Transform>
          <Transform Algorithm="http://www.w3.org/TR/2001/REC-xml-c14n-20010315"/>
        </Transforms>
        <DigestMethod Algorithm="http://www.w3.org/2000/09/xmldsig#sha1"/>
        <DigestValue>CPEnRoWtw5Axcae2wrejR8c0uGg=
</DigestValue>
      </Reference>
    </Manifest>
    <SignatureProperties>
      <SignatureProperty Id="idSignatureTime" Target="#idPackageSignature">
        <mdssi:SignatureTime>
          <mdssi:Format>YYYY-MM-DDThh:mm:ssTZD</mdssi:Format>
          <mdssi:Value>2020-03-12T04:52:24Z</mdssi:Value>
        </mdssi:SignatureTime>
      </SignatureProperty>
    </SignatureProperties>
  </Object>
  <Object Id="idOfficeObject">
    <SignatureProperties>
      <SignatureProperty Id="idOfficeV1Details" Target="idPackageSignature">
        <SignatureInfoV1 xmlns="http://schemas.microsoft.com/office/2006/digsig">
          <SetupID/>
          <SignatureText/>
          <SignatureImage/>
          <SignatureComments/>
          <WindowsVersion>5.1</WindowsVersion>
          <OfficeVersion>14.0</OfficeVersion>
          <ApplicationVersion>14.0</ApplicationVersion>
          <Monitors>1</Monitors>
          <HorizontalResolution>1920</HorizontalResolution>
          <VerticalResolution>1080</VerticalResolution>
          <ColorDepth>32</ColorDepth>
          <SignatureProviderId>{F5AC7D23-DA04-45F5-ABCB-38CE7A982553}</SignatureProviderId>
          <SignatureProviderUrl>http://www.cryptopro.ru/products/office/signature</SignatureProviderUrl>
          <SignatureProviderDetails>8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2020-03-12T04:52:24Z</xd:SigningTime>
          <xd:SigningCertificate>
            <xd:Cert>
              <xd:CertDigest>
                <DigestMethod Algorithm="http://www.w3.org/2000/09/xmldsig#sha1"/>
                <DigestValue>YwT4LaVSTGF8TY96tfpgyj0Adig=
</DigestValue>
              </xd:CertDigest>
              <xd:IssuerSerial>
                <X509IssuerName>E=uc@uriit.ru, ОГРН=1028600513590, ИНН=008601016384, C=RU, S=86 Ханты-Мансийский автономный округ - Югра, L=Ханты-Мансийск, STREET="ул. Мира, д. 151", O="АУ ""Югорский НИИ информационных технологий""", CN="АУ ""Югорский НИИ информационных технологий"""</X509IssuerName>
                <X509SerialNumber>167569799859106171785490982946075043368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>
        <xd:UnsignedSignatureProperties/>
      </xd:UnsignedProperties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5</vt:i4>
      </vt:variant>
    </vt:vector>
  </HeadingPairs>
  <TitlesOfParts>
    <vt:vector size="21" baseType="lpstr">
      <vt:lpstr>1 Цел. показатели</vt:lpstr>
      <vt:lpstr>2 Осн.мероприятия</vt:lpstr>
      <vt:lpstr>3. Портфели</vt:lpstr>
      <vt:lpstr>4. Хар-ка осн. мер.</vt:lpstr>
      <vt:lpstr>5. Свод показ.мун.зад.</vt:lpstr>
      <vt:lpstr>6. Перечень рисков</vt:lpstr>
      <vt:lpstr>8. Перечень объектов</vt:lpstr>
      <vt:lpstr>3 Перечень объектов</vt:lpstr>
      <vt:lpstr>4 Портфели</vt:lpstr>
      <vt:lpstr>5 Сводные показатели</vt:lpstr>
      <vt:lpstr>6 Перечень рисков</vt:lpstr>
      <vt:lpstr>7 Перечень об.кап.строит</vt:lpstr>
      <vt:lpstr>8 Пл мероп оц эф-ти</vt:lpstr>
      <vt:lpstr>9 Предложения граждан</vt:lpstr>
      <vt:lpstr>5. Свод показ.мун.зад..</vt:lpstr>
      <vt:lpstr>4. Хар-ка осн. мер..</vt:lpstr>
      <vt:lpstr>'1 Цел. показатели'!Заголовки_для_печати</vt:lpstr>
      <vt:lpstr>'2 Осн.мероприятия'!Заголовки_для_печати</vt:lpstr>
      <vt:lpstr>'1 Цел. показатели'!Область_печати</vt:lpstr>
      <vt:lpstr>'2 Осн.мероприятия'!Область_печати</vt:lpstr>
      <vt:lpstr>'5 Сводные показатели'!Область_печати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2020-03-12T04:52:23Z</dcterms:modified>
</cp:coreProperties>
</file>